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8975" windowHeight="11955"/>
  </bookViews>
  <sheets>
    <sheet name="Centralizare solicitari A4" sheetId="2" r:id="rId1"/>
  </sheets>
  <definedNames>
    <definedName name="_xlnm.Print_Titles" localSheetId="0">'Centralizare solicitari A4'!$6:$7</definedName>
  </definedNames>
  <calcPr calcId="125725"/>
</workbook>
</file>

<file path=xl/calcChain.xml><?xml version="1.0" encoding="utf-8"?>
<calcChain xmlns="http://schemas.openxmlformats.org/spreadsheetml/2006/main">
  <c r="F126" i="2"/>
  <c r="G126"/>
  <c r="G116" l="1"/>
  <c r="G127" l="1"/>
  <c r="F61" l="1"/>
  <c r="F45"/>
  <c r="F54"/>
  <c r="F107"/>
  <c r="F92"/>
  <c r="F43"/>
  <c r="F34"/>
  <c r="F77"/>
  <c r="F86"/>
  <c r="F56"/>
  <c r="F116" l="1"/>
  <c r="F127" s="1"/>
</calcChain>
</file>

<file path=xl/sharedStrings.xml><?xml version="1.0" encoding="utf-8"?>
<sst xmlns="http://schemas.openxmlformats.org/spreadsheetml/2006/main" count="379" uniqueCount="358">
  <si>
    <t>UAT</t>
  </si>
  <si>
    <t>Nr. 
crt.</t>
  </si>
  <si>
    <t>Unitate Administrativ Teritoriala</t>
  </si>
  <si>
    <t>- mii lei -</t>
  </si>
  <si>
    <t>ALBESTI DE ARGES</t>
  </si>
  <si>
    <t>ALBESTI DE MUSCEL</t>
  </si>
  <si>
    <t>ALBOTA</t>
  </si>
  <si>
    <t>ANINOASA</t>
  </si>
  <si>
    <t>AREFU</t>
  </si>
  <si>
    <t>BASCOV</t>
  </si>
  <si>
    <t>BABANA</t>
  </si>
  <si>
    <t>BAICULESTI</t>
  </si>
  <si>
    <t>BALILESTI</t>
  </si>
  <si>
    <t>BEREVOIESTI</t>
  </si>
  <si>
    <t>BARLA</t>
  </si>
  <si>
    <t>BOGATI</t>
  </si>
  <si>
    <t>BOTENI</t>
  </si>
  <si>
    <t>BOTESTI</t>
  </si>
  <si>
    <t>BRADU</t>
  </si>
  <si>
    <t>BRADULET</t>
  </si>
  <si>
    <t>BUDEASA</t>
  </si>
  <si>
    <t>BUGHEA DE JOS</t>
  </si>
  <si>
    <t>BUGHEA DE SUS</t>
  </si>
  <si>
    <t>BUZOIESTI</t>
  </si>
  <si>
    <t>CALDARARU</t>
  </si>
  <si>
    <t>CALINESTI</t>
  </si>
  <si>
    <t>CATEASCA</t>
  </si>
  <si>
    <t>CEPARI</t>
  </si>
  <si>
    <t>CETATENI</t>
  </si>
  <si>
    <t>CICANESTI</t>
  </si>
  <si>
    <t>CIOFRANGENI</t>
  </si>
  <si>
    <t>CIOMAGESTI</t>
  </si>
  <si>
    <t>COCU</t>
  </si>
  <si>
    <t>CORBI</t>
  </si>
  <si>
    <t>COSESTI</t>
  </si>
  <si>
    <t>COTMEANA</t>
  </si>
  <si>
    <t>CUCA</t>
  </si>
  <si>
    <t>DAVIDESTI</t>
  </si>
  <si>
    <t>DARMANESTI</t>
  </si>
  <si>
    <t>DOBRESTI</t>
  </si>
  <si>
    <t>DRAGANU</t>
  </si>
  <si>
    <t>HARTIESTI</t>
  </si>
  <si>
    <t>IZVORU</t>
  </si>
  <si>
    <t>LERESTI</t>
  </si>
  <si>
    <t>LUNCA CORBULUI</t>
  </si>
  <si>
    <t>MALURENI</t>
  </si>
  <si>
    <t>MERISANI</t>
  </si>
  <si>
    <t>MIHAESTI</t>
  </si>
  <si>
    <t>MIOARELE</t>
  </si>
  <si>
    <t>MIROSI</t>
  </si>
  <si>
    <t>MORARESTI</t>
  </si>
  <si>
    <t>MOSOAIA</t>
  </si>
  <si>
    <t>MOZACENI</t>
  </si>
  <si>
    <t>MUSATESTI</t>
  </si>
  <si>
    <t>NUCSOARA</t>
  </si>
  <si>
    <t>OARJA</t>
  </si>
  <si>
    <t>PIETROSANI</t>
  </si>
  <si>
    <t>POIENARII DE ARGES</t>
  </si>
  <si>
    <t>POIENARII DE MUSCEL</t>
  </si>
  <si>
    <t>PRIBOIENI</t>
  </si>
  <si>
    <t>RATESTI</t>
  </si>
  <si>
    <t>RACA</t>
  </si>
  <si>
    <t>RECEA</t>
  </si>
  <si>
    <t>ROCIU</t>
  </si>
  <si>
    <t>RUCAR</t>
  </si>
  <si>
    <t>SALATRUCU</t>
  </si>
  <si>
    <t>SAPATA</t>
  </si>
  <si>
    <t>SLOBOZIA</t>
  </si>
  <si>
    <t>STALPENI</t>
  </si>
  <si>
    <t>STOENESTI</t>
  </si>
  <si>
    <t>STOLNICI</t>
  </si>
  <si>
    <t>SUSENI</t>
  </si>
  <si>
    <t>STEFAN CEL MARE</t>
  </si>
  <si>
    <t>SUICI</t>
  </si>
  <si>
    <t>TEIU</t>
  </si>
  <si>
    <t>TIGVENI</t>
  </si>
  <si>
    <t>UDA</t>
  </si>
  <si>
    <t>VALEA DANULUI</t>
  </si>
  <si>
    <t>VALEA IASULUI</t>
  </si>
  <si>
    <t>VALEA MARE PRAVAT</t>
  </si>
  <si>
    <t>VEDEA</t>
  </si>
  <si>
    <t>VLADESTI</t>
  </si>
  <si>
    <t>VULTURESTI</t>
  </si>
  <si>
    <t>TOTAL</t>
  </si>
  <si>
    <t>Suma
 solicitata</t>
  </si>
  <si>
    <t>Denumire obiectiv</t>
  </si>
  <si>
    <t xml:space="preserve">Construire podete pe DC 259 Albesti - Bratesti - Badila </t>
  </si>
  <si>
    <t>Reabilitare drumuri comunale</t>
  </si>
  <si>
    <t>IBU pe drum local Mandoi - Albota (drum ce face legatura intre DN 65, DJ 703 A si DC 156), L = 1537 m</t>
  </si>
  <si>
    <t>Pod Dobresti</t>
  </si>
  <si>
    <t>Studii de inginerie si proiectare pentru pod trecere parau Slanic in punctul vad Brosteni ce asigura legatura la Scoala Gimnaziala Brosteni Aninoasa</t>
  </si>
  <si>
    <t>Drumuri locale in satele Aninoasa, Brosteni si Valea Silistii</t>
  </si>
  <si>
    <t xml:space="preserve">Balastare si executare santuri pe tronsonul de drum Ciublea Nicolae - Valea Poienitei - Camp, L = 1 km </t>
  </si>
  <si>
    <t>Pietruire strazi Rotareasa, Azurului, Bisericii, Prelungirea Micsunele, Scolii, Garlei, Zavoiului, Macesului, Livezilor, Zorilor, Fundatura Micsunele, Armatei, Nufarului, Aviatorilor, Paisesti - Deal</t>
  </si>
  <si>
    <t>Modernizare drumuri comunale</t>
  </si>
  <si>
    <t>Asfaltare DC 165 Samara - Bajenesti</t>
  </si>
  <si>
    <t>Asfaltare DC 177 A Grosi - Manolesti</t>
  </si>
  <si>
    <t>Reabilitare DC 209 Zigoneni - Valea lui Enache - Alunis</t>
  </si>
  <si>
    <t>Reamenajare podet din lemn, sat Ulita, punctul Coteasca</t>
  </si>
  <si>
    <t>Pietruire drumuri comunale</t>
  </si>
  <si>
    <t>Proiect tehnic IBU pe DC 70 Ciulnita - Budisteni - Glodu - Glimbocel - Bogati; DC 97 A, km 0+000 - 3+300</t>
  </si>
  <si>
    <t xml:space="preserve">Proiect tehnic Pod din beton armat pe DC Glamboc, peste paraul Glamboc, sat Suseni </t>
  </si>
  <si>
    <t>Modernizare DC 60 Bogati - Chitesti</t>
  </si>
  <si>
    <t>Reparatii drumuri comunale</t>
  </si>
  <si>
    <t>Intretinere DC 99 A Botesti - Lim. Jud. Dambovita</t>
  </si>
  <si>
    <t>Reparatii drumuri comunale DC 262 Bradet - Tulburea - Corbeni L = 4 km; DC 265 Galesu - Bradulet L = 2 km; DC 265 A Galesu - Slamnesti L = 1,7 km; DC 270 Bradulet - Corbi L = 0,5 km; DC 270 B Bradulet L = 2 km</t>
  </si>
  <si>
    <t>Intretinere si reparatii drumuri comunale</t>
  </si>
  <si>
    <t>Refacere documentatie si executie Modernizare DC 16 Albesti - Bughea de Sus</t>
  </si>
  <si>
    <t>Reparatii pe DC 121 Ionesti - Tomsanca</t>
  </si>
  <si>
    <t>Intretinere drumuri comunale</t>
  </si>
  <si>
    <t>Pietruire DC 108 Oarja - Silistea - Furduiesti; DC 109 Silistea - Ciresu; Drum satesc Banuta; Drum satesc Vulpeanu; Ulite satesti</t>
  </si>
  <si>
    <t>Pietruire drumuri Valea Magurii L = 1,5 km; Velescu L = 2 km; Tuculesti L = 1 km; Plaiul Oii L = 1,5 km; Cocioboaia L = 2 km; Balta L = 2 km; Costachesti L = 1 km; Racoresti L = 2,5 km; Urzistei L = 1,5 km; Livezi L = 1 km; Pleasa L = 2 km; Zamfiresti L = 2 km; Putini L = 3 km; Grajdului L = 3 km; Budesti L = 1 km; Sendrulesti L = 3 km</t>
  </si>
  <si>
    <t>Reabilitare DC 29 Cetateni - Boteni</t>
  </si>
  <si>
    <t>Intretinere si reparatii drumuri de interes local</t>
  </si>
  <si>
    <t>Pietruire DC 272 A Poduri - Lunca - Mal - Rugina</t>
  </si>
  <si>
    <t>Pietruire drumuri comunale si reparatii capitale pe DC 73 Calinesti - Rancaciov, km 3+000 si DC 75 Ciocanesti - Valeni Podgoria, km 1+800 - 3+300</t>
  </si>
  <si>
    <t>Asfaltare DC 179 Draganu - Cotmenita si drum local; Intretinere si reparatii drumuri comunale</t>
  </si>
  <si>
    <t>Piteruire drumuri comunale si locale</t>
  </si>
  <si>
    <t>Repararea/modernizarea strazilor si drumurilor comunale</t>
  </si>
  <si>
    <t>Pietruirea drumurilor si ulitelor comunale</t>
  </si>
  <si>
    <t>Reabilitare DC 215 sat Bunesti</t>
  </si>
  <si>
    <t>Drum acces Centru multifunctional sat Pauleasca</t>
  </si>
  <si>
    <t>AsfaltareDC 189 Dealul Obejdeanului</t>
  </si>
  <si>
    <t>Asigurarea stocurilor de iarna pentru deszapezire</t>
  </si>
  <si>
    <t>Asfaltare DC 98 Mozaceni - Zidurile, L = 1,6 km si DC 101 Mozaceni - Babaroaga, L = 8 km</t>
  </si>
  <si>
    <t>Modernizare DC 268 Sboghitesti - Nucsoara - Bradetu</t>
  </si>
  <si>
    <t>Reparatii curente drumuri comunale</t>
  </si>
  <si>
    <t>Modernizare drum vicinal Laceni - Oarja sat, L = 4 km</t>
  </si>
  <si>
    <t>Reparatii asfaltice si pietruire drumuri comunale</t>
  </si>
  <si>
    <t>Amenajare santuri si trotuare drumuri comunale ce urmeaza a fi asfaltate</t>
  </si>
  <si>
    <t>DC 40 Jugur - Mioarele</t>
  </si>
  <si>
    <t>IBU pe DC 431 Priboieni - Golitesti</t>
  </si>
  <si>
    <t>Amenajarea unui drum alternativ de acces la gospodariile din satul Furduiesti si la proprietatile agricole de peste raul Neajlov</t>
  </si>
  <si>
    <t>Intretinere si reparatii pe drumuri comunale</t>
  </si>
  <si>
    <t>Modernizare DC 122 A Deagu de Jos - Goleasca</t>
  </si>
  <si>
    <t>Modernizare drum comunal sat Orodelu</t>
  </si>
  <si>
    <t>Executare santuri, reparatii asfaltice si pietruire pe drumuri comunale</t>
  </si>
  <si>
    <t>Reabilitare drumuri comunale si locale</t>
  </si>
  <si>
    <t>Modernizare drumuri de interes local</t>
  </si>
  <si>
    <t>Punte pietonala peste Raul Cotmeana, punctul Lipia</t>
  </si>
  <si>
    <t>Construire punte pietonala peste Raul Targului in satele Opresti - Radesti, L = 220 m</t>
  </si>
  <si>
    <t>Modernizare DC 339 Radesti - Lunca - Mihaesti, L = 2,5 km</t>
  </si>
  <si>
    <t>Reabilitare si modernizare drumuri comunale DC 230 Barsestii de Jos - Vladeni; DC 232 Balilesti - Badislava; DC 239 Valea Danului - Blaj - Balteni; DC 243 Banicesti - Barsestii de Jos</t>
  </si>
  <si>
    <t>Reabilitarea drumurilor comunale si achizitionarea de material antiderapant pentru sezonul de iarna</t>
  </si>
  <si>
    <t>Modernizare DC 259,L = 2,72 km si DL Mustatesti - Valea Uleiului, L = 0,816</t>
  </si>
  <si>
    <t>Modernizare drum local Valea Iasului, L = 1,1 km</t>
  </si>
  <si>
    <t>Reparatie pod peste Paraul Vedita pe DC 159, sat Prodani</t>
  </si>
  <si>
    <t>Modernizare DC 8 Coteasca - Draghescu, L = 2,84 km</t>
  </si>
  <si>
    <t>Modernizare Drum Tobosari</t>
  </si>
  <si>
    <t>Pod din beton armat Valea Greci</t>
  </si>
  <si>
    <t>Intretinere drumuri comunale, poduri si achizitionarea de materiale necesare la deszapezire</t>
  </si>
  <si>
    <t xml:space="preserve">Asfaltare DC 427 Valea Catii - Negreni, L = 0,9 km </t>
  </si>
  <si>
    <t>Alunecare de teren pe DC 162 A Piscul lui Cioaca</t>
  </si>
  <si>
    <t>Intretinere si reparatii curente drumuri comunale</t>
  </si>
  <si>
    <t>Intretinere drumuri comunale; procurare materiale antiderapante; Strada Valea Frasinului</t>
  </si>
  <si>
    <t xml:space="preserve">Intretinere si reparatii drumuri comunale DC 246 Rudeni - Cicanesti; DC 245 Cepari - Valea Calului; DC 235 Suici - Carpenis; DC 236 Carpenis - Paltenu; DC 234 Suici - Pauleni; DC 448 Ianvulesti - Ponoara si vicinale Rudeni - Traistari; Panesti - Piscani; Rudeni - Cocini; Suici - Plaieni; Rudeni - Giurca </t>
  </si>
  <si>
    <t>Pod pe DC 49 A peste paraul Valea lui Topor</t>
  </si>
  <si>
    <t>Alunecare de teren pe DC 167</t>
  </si>
  <si>
    <t>Alunecari de teren pe DC 176</t>
  </si>
  <si>
    <t>Modernizare DC 152, L = 6,42 km; Drum local L = 348 m</t>
  </si>
  <si>
    <t>Refacere si consolidare drum calamitat pe Ulita Cazacilor, sat Mosoaia</t>
  </si>
  <si>
    <t>Modernizare DC 186</t>
  </si>
  <si>
    <t>Suma repartizata</t>
  </si>
  <si>
    <t>I.B.U. pe DJ 703 Cuca-Ciomagesti, km 11+720-20+845, la Cuca si Ciomagesti</t>
  </si>
  <si>
    <t>I.B.U. pe DJ 740 Maracineni-Micesti-Zarnesti, km 15+400-16+400, L=1 km, com. Malureni</t>
  </si>
  <si>
    <t>Modernizare DJ704 F Baiculesti-Tutana-Poienari, 0+000-1+000, km 1+600-2+135, L=1,535 KM; ModernizareDJ 704 H Merisani-Baiculesti, km9+490-10+090, L=0,6km, la Baiculesti</t>
  </si>
  <si>
    <t>IBU pe DJ 704 E Ursoaia - Bascovele - Ceauresti (DJ 678 A), km 20+300 - 22+500, L = 2,2 km, la Poienarii de Arges</t>
  </si>
  <si>
    <t>Total UAT-uri</t>
  </si>
  <si>
    <t>Total UAT Arges</t>
  </si>
  <si>
    <t>Modernizare DC 442, km 1+000 - 2+100 (strada Bulevardul Libertatii), in comuna Rucar</t>
  </si>
  <si>
    <t>IBU pe DJ 679 C Caldararu (DN65A)-Izvoru-Mozaceni (DJ659), km 0+000-9+941, L=9,941 km, com.Caldararu si Izvoru; km 9+941-10+421, com.Izvoru</t>
  </si>
  <si>
    <t>ARGES</t>
  </si>
  <si>
    <t>Pod pe DJ 741 Pitesti - Valea Mare - Fagetu - Mioveni, km 2+060, peste paraul Valea Mare (Ploscaru), la Stefanesti</t>
  </si>
  <si>
    <t>Servicii expertiza Asfaltare DJ 740 Maracineni - Micesti, km 0+000 - 3+400, in comuna Maracineni</t>
  </si>
  <si>
    <t>Centralizare solicitari sume defalcate din TVA pentru drumuri si propunerile de repartizare a acestora</t>
  </si>
  <si>
    <t>Solicitari
nr/data</t>
  </si>
  <si>
    <t>CJ Arges</t>
  </si>
  <si>
    <t>5445/25.08.2015</t>
  </si>
  <si>
    <t>11618/26.08.2015</t>
  </si>
  <si>
    <t>2267/25.08.2015</t>
  </si>
  <si>
    <t>11570/25.08.2015</t>
  </si>
  <si>
    <t>4142/25.08.2015</t>
  </si>
  <si>
    <t>11539/25.08.2015</t>
  </si>
  <si>
    <t>4460/25.08.2015</t>
  </si>
  <si>
    <t>11510/25.08.2015</t>
  </si>
  <si>
    <t>4814/28.08.2015</t>
  </si>
  <si>
    <t>11673/28.08.2015</t>
  </si>
  <si>
    <t>14383/28.08.2015</t>
  </si>
  <si>
    <t>11562/28.08.2015</t>
  </si>
  <si>
    <t>4653/25.08.2015
4873/03.09.2015</t>
  </si>
  <si>
    <t>11528/25.08.2015
12582/11.09.2015</t>
  </si>
  <si>
    <t>6121/25.08.2015</t>
  </si>
  <si>
    <t>11524/25.08.2015</t>
  </si>
  <si>
    <t>4873/25.08.2015</t>
  </si>
  <si>
    <t>11720/27.08.2015</t>
  </si>
  <si>
    <t>6220/28.08.2015</t>
  </si>
  <si>
    <t>12001/01.09.2015</t>
  </si>
  <si>
    <t>4027/27.08.2015</t>
  </si>
  <si>
    <t>11723/27.08.2015</t>
  </si>
  <si>
    <t>5547/25.08.2015</t>
  </si>
  <si>
    <t>11493/25.08.2015</t>
  </si>
  <si>
    <t>3610/25.08.2015</t>
  </si>
  <si>
    <t>11568/25.08.2015</t>
  </si>
  <si>
    <t>3777/25.08.2015</t>
  </si>
  <si>
    <t>11662/26.08.2015</t>
  </si>
  <si>
    <t>11060/02.09.2015</t>
  </si>
  <si>
    <t>12083/02.09.2015</t>
  </si>
  <si>
    <t>3521/27.08.2015</t>
  </si>
  <si>
    <t>11627/28.08.2015</t>
  </si>
  <si>
    <t>3686/28.08.2015</t>
  </si>
  <si>
    <t>11888/01.09.2015</t>
  </si>
  <si>
    <t>2675/27.08.2015</t>
  </si>
  <si>
    <t>11789/27.08.2015</t>
  </si>
  <si>
    <t>3514/27.08.2015</t>
  </si>
  <si>
    <t>11744/27.08.2015</t>
  </si>
  <si>
    <t>5801/26.08.2015</t>
  </si>
  <si>
    <t>11652/26.08.2015</t>
  </si>
  <si>
    <t>2534/26.08.2015</t>
  </si>
  <si>
    <t>11650/26.08.2015</t>
  </si>
  <si>
    <t>10490/27.08.2015</t>
  </si>
  <si>
    <t>11796/27.08.2015</t>
  </si>
  <si>
    <t>5928/28.08.2015</t>
  </si>
  <si>
    <t>11616/28.08.2015</t>
  </si>
  <si>
    <t>3565/26.08.2015</t>
  </si>
  <si>
    <t>11716/27.08.2015</t>
  </si>
  <si>
    <t>4634/25.08.2015</t>
  </si>
  <si>
    <t>11566/25.08.2015</t>
  </si>
  <si>
    <t>3542/25.08.2015</t>
  </si>
  <si>
    <t>11565/25.08.2015</t>
  </si>
  <si>
    <t>3211/25.08.2015</t>
  </si>
  <si>
    <t>11632/26.08.2015</t>
  </si>
  <si>
    <t>2083/25.08.2015</t>
  </si>
  <si>
    <t>11522/25.08.2015</t>
  </si>
  <si>
    <t>2895/25.08.2015
2619/28.07.2015</t>
  </si>
  <si>
    <t>11620/26.08.2015
10247/28.07.2015</t>
  </si>
  <si>
    <t>5380/25.08.2015</t>
  </si>
  <si>
    <t>11694/26.08.2015</t>
  </si>
  <si>
    <t>4971/26.08.2015</t>
  </si>
  <si>
    <t>11651/26.08.2015</t>
  </si>
  <si>
    <t>3545/25.08.2015</t>
  </si>
  <si>
    <t>11707/27.08.2015</t>
  </si>
  <si>
    <t>3065/02.09.2015</t>
  </si>
  <si>
    <t>12086/02.09.2015</t>
  </si>
  <si>
    <t>3688/02.09.2015</t>
  </si>
  <si>
    <t>12092/02.09.2015</t>
  </si>
  <si>
    <t>3559/02.09.2015</t>
  </si>
  <si>
    <t>12090/02.09.2015</t>
  </si>
  <si>
    <t>2933/02.09.2015</t>
  </si>
  <si>
    <t>12145/03.09.2015</t>
  </si>
  <si>
    <t>2655/30.07.2015
3082/25.08.2015</t>
  </si>
  <si>
    <t>10350/30.07.2015
11613/26.08.2015</t>
  </si>
  <si>
    <t>3475/26.08.2015</t>
  </si>
  <si>
    <t>11638/26.08.2015</t>
  </si>
  <si>
    <t>3573/02.09.2015</t>
  </si>
  <si>
    <t>12164/03.09.2015</t>
  </si>
  <si>
    <t>2639/02.09.2015</t>
  </si>
  <si>
    <t>12096/02.09.2015</t>
  </si>
  <si>
    <t>4710/26.08.2015</t>
  </si>
  <si>
    <t>11649/26.08.2015</t>
  </si>
  <si>
    <t>5225/25.08.2015</t>
  </si>
  <si>
    <t>11619/26.08.2015</t>
  </si>
  <si>
    <t>4650/28.07.2015</t>
  </si>
  <si>
    <t>10242/28.07.2015</t>
  </si>
  <si>
    <t>7032/25.08.2015</t>
  </si>
  <si>
    <t>11521/25.08.2015</t>
  </si>
  <si>
    <t>4328/26.08.2015</t>
  </si>
  <si>
    <t>11684/26.08.2015</t>
  </si>
  <si>
    <t>9640/09.09.2015</t>
  </si>
  <si>
    <t>12474/09.09.2015</t>
  </si>
  <si>
    <t>3184/26.08.2015</t>
  </si>
  <si>
    <t>11907/31.08.2015</t>
  </si>
  <si>
    <t>2055/26.08.2015</t>
  </si>
  <si>
    <t>11762/27.08.2015</t>
  </si>
  <si>
    <t>2595/27.08.2015</t>
  </si>
  <si>
    <t>11745/27.08.2015</t>
  </si>
  <si>
    <t>5305/08.09.2015</t>
  </si>
  <si>
    <t>12389/08.09.2015</t>
  </si>
  <si>
    <t>3410/27.08.2015</t>
  </si>
  <si>
    <t>11755/27.08.2015</t>
  </si>
  <si>
    <t>5504/03.09.2015</t>
  </si>
  <si>
    <t>12268/07.09.2015</t>
  </si>
  <si>
    <t>3803/27.07.2015</t>
  </si>
  <si>
    <t>10215/28.07.2015</t>
  </si>
  <si>
    <t>4208/27.08.2015</t>
  </si>
  <si>
    <t>11864/28.08.2015</t>
  </si>
  <si>
    <t>5271/27.08.2015</t>
  </si>
  <si>
    <t>11792/27.08.2015</t>
  </si>
  <si>
    <t>3898/26.08.2015</t>
  </si>
  <si>
    <t>11742/27.08.2015</t>
  </si>
  <si>
    <t>1616/25.08.2015</t>
  </si>
  <si>
    <t>11740/27.08.2015</t>
  </si>
  <si>
    <t>4438/27.08.2015</t>
  </si>
  <si>
    <t>11729/27.08.2015</t>
  </si>
  <si>
    <t>3865/26.08.2015</t>
  </si>
  <si>
    <t>11709/27.08.2015</t>
  </si>
  <si>
    <t>4847/27.08.2015</t>
  </si>
  <si>
    <t>11718/27.08.2015</t>
  </si>
  <si>
    <t>3077/27.08.2015</t>
  </si>
  <si>
    <t>11735/27.08.2015</t>
  </si>
  <si>
    <t>3431/27.08.2015</t>
  </si>
  <si>
    <t>11714/27.08.2015</t>
  </si>
  <si>
    <t>3430/27.08.2015</t>
  </si>
  <si>
    <t>11715/27.08.2015</t>
  </si>
  <si>
    <t>3432/27.08.2015</t>
  </si>
  <si>
    <t>11713/27.08.2015</t>
  </si>
  <si>
    <t>2816/27.08.2015</t>
  </si>
  <si>
    <t>11722/27.08.2015</t>
  </si>
  <si>
    <t>8868/03.09.2015</t>
  </si>
  <si>
    <t>12237/04.09.2015</t>
  </si>
  <si>
    <t>3338/25.08.2015</t>
  </si>
  <si>
    <t>11670/26.08.2015</t>
  </si>
  <si>
    <t>3683/28.08.2015</t>
  </si>
  <si>
    <t>11996/01.09.2015</t>
  </si>
  <si>
    <t>3671/28.08.2015</t>
  </si>
  <si>
    <t>11868/28.08.2015</t>
  </si>
  <si>
    <t>7230/27.08.2015</t>
  </si>
  <si>
    <t>11746/27.08.2015</t>
  </si>
  <si>
    <t>5409/27.08.2015</t>
  </si>
  <si>
    <t>11808/27.08.2015</t>
  </si>
  <si>
    <t>3633/02.09.2015</t>
  </si>
  <si>
    <t>12072/02.09.2015</t>
  </si>
  <si>
    <t>3955/02.09.2015</t>
  </si>
  <si>
    <t>12082/02.09.2015</t>
  </si>
  <si>
    <t>5073/26.08.2015</t>
  </si>
  <si>
    <t>11717/27.08.2015</t>
  </si>
  <si>
    <t>4124/26.08.2015</t>
  </si>
  <si>
    <t>11727/27.08.2015</t>
  </si>
  <si>
    <t>5302/04.09.2015</t>
  </si>
  <si>
    <t>12219/04.09.2015</t>
  </si>
  <si>
    <t>3390/27.08.2015</t>
  </si>
  <si>
    <t>11887/28.08.2015</t>
  </si>
  <si>
    <t>Reabilitare si modernizare drum local Teodor Bratianu,L=500m</t>
  </si>
  <si>
    <t>4356/25.08.2015</t>
  </si>
  <si>
    <t>11766/27.08.2015</t>
  </si>
  <si>
    <t>3122/08.09.2015</t>
  </si>
  <si>
    <t>12385/08.09.2015</t>
  </si>
  <si>
    <t>5878/27.08.2015</t>
  </si>
  <si>
    <t>11761/27.08.2015</t>
  </si>
  <si>
    <t>Modernizare DC 258, L=3,656 km si DL Mustatesti, L=0,448 km</t>
  </si>
  <si>
    <t>3033/10.08.2015</t>
  </si>
  <si>
    <t>10938/11.08.2015</t>
  </si>
  <si>
    <t>3827/02.09.2015</t>
  </si>
  <si>
    <t>12100/02.09.2015</t>
  </si>
  <si>
    <t>3562/27.08.2015</t>
  </si>
  <si>
    <t>11790/27.08.2015</t>
  </si>
  <si>
    <t>2446/24.08.2015</t>
  </si>
  <si>
    <t>11692/26.08.2015</t>
  </si>
  <si>
    <t>3176/27.08.2015</t>
  </si>
  <si>
    <t>11791/27.08.2015</t>
  </si>
  <si>
    <t>Pietruire strazi Coteasca L = 1,2 km; Valea Ulitei L = 1,5 km; Brazilor L = 0,5 km; Conacului L = 0,6 km; Satului Nou 
L = 0,6 km; Poiana Mare L = 0,4 km</t>
  </si>
  <si>
    <t xml:space="preserve">Pietruire Drum Siliste L= 1 km; Strambu - Muchia Campului 
L = 2 km; DC 9 Bratia - Otelu L = 4 km; Ulita Dragana 
L = 0,6km; DC 5 Ungureni - Rausor L = 2,5 km; Ulita Cotea 
L = 0,54 km; Ulita Strambu L = 0,3 km; Ulita Ganesti L = 0,7 km; Drum centura (Strada stadionului) L = 2 km; Ulita Ungureni
L = 0,6 km; Soseaua Veche L = 0,2 km; Ulita Ungureni 
L = 0,6 km; Drum Ungureni (Soseaua Principala) L = 0,5 km </t>
  </si>
  <si>
    <t xml:space="preserve">Intretinere si reparatii drumuri comunale DC 203, DC 204 si 
DC 205 si drumuri locale </t>
  </si>
  <si>
    <t>Pietruire drumuri locale Dealul Boului L = 2 km; Facaletesti 
L = 1 km; Chelbesti L = 0,8 km; Scaun L = 0,8 km; Fusari 
L = 0,5 km; Ghiberdei L= 0,6 km</t>
  </si>
  <si>
    <t>Reparatii si intretinere drumuri comunale DC 182; DC 184; 
DC 206; DC 206 A; DC 207; DC 207 A; DC 208; DC 208 A</t>
  </si>
  <si>
    <t>Pietruire DC 287 Crampotani - Valea Radului L = 2,5 km; 
DC 285 Valcele - Brateasca L = 2 km si DC 288 Merisani - Capul Piscului L = 1,5 km</t>
  </si>
  <si>
    <t>Executie podete din beton si completarea stratului de beton pe acostamente pe DC 40 Matau - Poienari, L = 1760 m</t>
  </si>
  <si>
    <t>Asfaltare pe drumuri de interes local, L = 2,63 km (Scolii,              L = 1080m; Bisericii, L = 295 m; Valea Lacului, L = 470 m; Valea Bisericii - Poiana Mare, L = 785 m)</t>
  </si>
  <si>
    <t xml:space="preserve">Imbracaminte bituminoasa usoara pe DJ 731 D Micesti-Purcareni-Valea Nandrii-Ganesti, km 4+850-20+700,                       L = 15,85 km, in comunele Micesti, Dirmanesti, si Cosesti 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</si>
</sst>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1" xfId="0" applyBorder="1" applyAlignment="1">
      <alignment wrapText="1"/>
    </xf>
    <xf numFmtId="0" fontId="2" fillId="0" borderId="0" xfId="0" applyFont="1"/>
    <xf numFmtId="0" fontId="2" fillId="0" borderId="0" xfId="0" quotePrefix="1" applyFont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0" xfId="0" applyFont="1"/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horizontal="right" vertical="top"/>
    </xf>
    <xf numFmtId="4" fontId="2" fillId="0" borderId="1" xfId="0" applyNumberFormat="1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right" vertical="top"/>
    </xf>
    <xf numFmtId="4" fontId="1" fillId="0" borderId="1" xfId="0" applyNumberFormat="1" applyFont="1" applyBorder="1" applyAlignment="1">
      <alignment horizontal="left" vertical="top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 vertical="center" wrapText="1"/>
    </xf>
    <xf numFmtId="4" fontId="2" fillId="0" borderId="0" xfId="0" applyNumberFormat="1" applyFont="1"/>
    <xf numFmtId="4" fontId="3" fillId="0" borderId="1" xfId="0" applyNumberFormat="1" applyFont="1" applyBorder="1" applyAlignment="1">
      <alignment horizontal="right" vertical="top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3" fillId="0" borderId="0" xfId="0" applyFont="1"/>
    <xf numFmtId="0" fontId="1" fillId="0" borderId="4" xfId="0" applyFont="1" applyBorder="1" applyAlignment="1">
      <alignment vertical="top"/>
    </xf>
    <xf numFmtId="0" fontId="1" fillId="0" borderId="5" xfId="0" applyFont="1" applyBorder="1" applyAlignment="1">
      <alignment vertical="top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4" fontId="2" fillId="0" borderId="2" xfId="0" applyNumberFormat="1" applyFont="1" applyBorder="1" applyAlignment="1">
      <alignment horizontal="right" vertical="top"/>
    </xf>
    <xf numFmtId="4" fontId="2" fillId="0" borderId="6" xfId="0" applyNumberFormat="1" applyFont="1" applyBorder="1" applyAlignment="1">
      <alignment horizontal="right" vertical="top"/>
    </xf>
    <xf numFmtId="4" fontId="2" fillId="0" borderId="3" xfId="0" applyNumberFormat="1" applyFont="1" applyBorder="1" applyAlignment="1">
      <alignment horizontal="right" vertical="top"/>
    </xf>
    <xf numFmtId="0" fontId="2" fillId="0" borderId="2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2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4" fontId="2" fillId="0" borderId="2" xfId="0" applyNumberFormat="1" applyFont="1" applyBorder="1" applyAlignment="1">
      <alignment horizontal="left" vertical="center" wrapText="1"/>
    </xf>
    <xf numFmtId="4" fontId="2" fillId="0" borderId="3" xfId="0" applyNumberFormat="1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I166"/>
  <sheetViews>
    <sheetView tabSelected="1" workbookViewId="0">
      <selection activeCell="C117" sqref="A117:XFD117"/>
    </sheetView>
  </sheetViews>
  <sheetFormatPr defaultRowHeight="15.75"/>
  <cols>
    <col min="1" max="1" width="5.5703125" style="2" customWidth="1"/>
    <col min="2" max="4" width="18.28515625" style="2" customWidth="1"/>
    <col min="5" max="5" width="58.85546875" style="2" customWidth="1"/>
    <col min="6" max="6" width="14" style="2" customWidth="1"/>
    <col min="7" max="7" width="13.5703125" style="2" customWidth="1"/>
    <col min="8" max="16384" width="9.140625" style="2"/>
  </cols>
  <sheetData>
    <row r="3" spans="1:7">
      <c r="A3" s="46" t="s">
        <v>174</v>
      </c>
      <c r="B3" s="46"/>
      <c r="C3" s="46"/>
      <c r="D3" s="46"/>
      <c r="E3" s="46"/>
      <c r="F3" s="46"/>
    </row>
    <row r="5" spans="1:7">
      <c r="G5" s="3" t="s">
        <v>3</v>
      </c>
    </row>
    <row r="6" spans="1:7" s="5" customFormat="1" ht="32.25" customHeight="1">
      <c r="A6" s="32" t="s">
        <v>1</v>
      </c>
      <c r="B6" s="32" t="s">
        <v>2</v>
      </c>
      <c r="C6" s="47" t="s">
        <v>175</v>
      </c>
      <c r="D6" s="48"/>
      <c r="E6" s="49" t="s">
        <v>85</v>
      </c>
      <c r="F6" s="32" t="s">
        <v>84</v>
      </c>
      <c r="G6" s="32" t="s">
        <v>162</v>
      </c>
    </row>
    <row r="7" spans="1:7" s="5" customFormat="1">
      <c r="A7" s="33"/>
      <c r="B7" s="33"/>
      <c r="C7" s="4" t="s">
        <v>0</v>
      </c>
      <c r="D7" s="4" t="s">
        <v>176</v>
      </c>
      <c r="E7" s="50"/>
      <c r="F7" s="33"/>
      <c r="G7" s="33"/>
    </row>
    <row r="8" spans="1:7" ht="20.25" customHeight="1">
      <c r="A8" s="6">
        <v>1</v>
      </c>
      <c r="B8" s="7" t="s">
        <v>4</v>
      </c>
      <c r="C8" s="22" t="s">
        <v>177</v>
      </c>
      <c r="D8" s="22" t="s">
        <v>178</v>
      </c>
      <c r="E8" s="27" t="s">
        <v>86</v>
      </c>
      <c r="F8" s="8">
        <v>150</v>
      </c>
      <c r="G8" s="8">
        <v>100</v>
      </c>
    </row>
    <row r="9" spans="1:7" ht="31.5">
      <c r="A9" s="6">
        <v>2</v>
      </c>
      <c r="B9" s="7" t="s">
        <v>5</v>
      </c>
      <c r="C9" s="22" t="s">
        <v>179</v>
      </c>
      <c r="D9" s="22" t="s">
        <v>180</v>
      </c>
      <c r="E9" s="27" t="s">
        <v>87</v>
      </c>
      <c r="F9" s="8">
        <v>40</v>
      </c>
      <c r="G9" s="8">
        <v>40</v>
      </c>
    </row>
    <row r="10" spans="1:7" ht="41.25" customHeight="1">
      <c r="A10" s="6">
        <v>3</v>
      </c>
      <c r="B10" s="7" t="s">
        <v>6</v>
      </c>
      <c r="C10" s="22" t="s">
        <v>181</v>
      </c>
      <c r="D10" s="22" t="s">
        <v>182</v>
      </c>
      <c r="E10" s="27" t="s">
        <v>88</v>
      </c>
      <c r="F10" s="8">
        <v>1369</v>
      </c>
      <c r="G10" s="8">
        <v>100</v>
      </c>
    </row>
    <row r="11" spans="1:7">
      <c r="A11" s="40">
        <v>4</v>
      </c>
      <c r="B11" s="43" t="s">
        <v>7</v>
      </c>
      <c r="C11" s="29" t="s">
        <v>183</v>
      </c>
      <c r="D11" s="29" t="s">
        <v>184</v>
      </c>
      <c r="E11" s="27" t="s">
        <v>89</v>
      </c>
      <c r="F11" s="37">
        <v>1000</v>
      </c>
      <c r="G11" s="37">
        <v>150</v>
      </c>
    </row>
    <row r="12" spans="1:7" ht="52.5" customHeight="1">
      <c r="A12" s="41"/>
      <c r="B12" s="44"/>
      <c r="C12" s="31"/>
      <c r="D12" s="31"/>
      <c r="E12" s="27" t="s">
        <v>90</v>
      </c>
      <c r="F12" s="38"/>
      <c r="G12" s="38"/>
    </row>
    <row r="13" spans="1:7">
      <c r="A13" s="42"/>
      <c r="B13" s="45"/>
      <c r="C13" s="30"/>
      <c r="D13" s="30"/>
      <c r="E13" s="27" t="s">
        <v>91</v>
      </c>
      <c r="F13" s="39"/>
      <c r="G13" s="39"/>
    </row>
    <row r="14" spans="1:7" ht="30" customHeight="1">
      <c r="A14" s="6">
        <v>5</v>
      </c>
      <c r="B14" s="7" t="s">
        <v>8</v>
      </c>
      <c r="C14" s="22" t="s">
        <v>185</v>
      </c>
      <c r="D14" s="22" t="s">
        <v>186</v>
      </c>
      <c r="E14" s="27" t="s">
        <v>92</v>
      </c>
      <c r="F14" s="8">
        <v>500</v>
      </c>
      <c r="G14" s="8">
        <v>100</v>
      </c>
    </row>
    <row r="15" spans="1:7" ht="68.25" customHeight="1">
      <c r="A15" s="6">
        <v>6</v>
      </c>
      <c r="B15" s="7" t="s">
        <v>9</v>
      </c>
      <c r="C15" s="22" t="s">
        <v>187</v>
      </c>
      <c r="D15" s="22" t="s">
        <v>188</v>
      </c>
      <c r="E15" s="27" t="s">
        <v>93</v>
      </c>
      <c r="F15" s="8">
        <v>600</v>
      </c>
      <c r="G15" s="8">
        <v>150</v>
      </c>
    </row>
    <row r="16" spans="1:7">
      <c r="A16" s="40">
        <v>7</v>
      </c>
      <c r="B16" s="43" t="s">
        <v>10</v>
      </c>
      <c r="C16" s="29" t="s">
        <v>189</v>
      </c>
      <c r="D16" s="29" t="s">
        <v>190</v>
      </c>
      <c r="E16" s="27" t="s">
        <v>94</v>
      </c>
      <c r="F16" s="37">
        <v>185</v>
      </c>
      <c r="G16" s="37">
        <v>170</v>
      </c>
    </row>
    <row r="17" spans="1:7">
      <c r="A17" s="41"/>
      <c r="B17" s="44"/>
      <c r="C17" s="31"/>
      <c r="D17" s="31"/>
      <c r="E17" s="27" t="s">
        <v>95</v>
      </c>
      <c r="F17" s="38"/>
      <c r="G17" s="38"/>
    </row>
    <row r="18" spans="1:7">
      <c r="A18" s="41"/>
      <c r="B18" s="44"/>
      <c r="C18" s="31"/>
      <c r="D18" s="31"/>
      <c r="E18" s="27" t="s">
        <v>96</v>
      </c>
      <c r="F18" s="38"/>
      <c r="G18" s="38"/>
    </row>
    <row r="19" spans="1:7">
      <c r="A19" s="42"/>
      <c r="B19" s="45"/>
      <c r="C19" s="30"/>
      <c r="D19" s="30"/>
      <c r="E19" s="27" t="s">
        <v>152</v>
      </c>
      <c r="F19" s="39"/>
      <c r="G19" s="39"/>
    </row>
    <row r="20" spans="1:7" ht="18" customHeight="1">
      <c r="A20" s="6">
        <v>8</v>
      </c>
      <c r="B20" s="7" t="s">
        <v>11</v>
      </c>
      <c r="C20" s="22" t="s">
        <v>191</v>
      </c>
      <c r="D20" s="22" t="s">
        <v>192</v>
      </c>
      <c r="E20" s="27" t="s">
        <v>97</v>
      </c>
      <c r="F20" s="8">
        <v>20</v>
      </c>
      <c r="G20" s="8">
        <v>20</v>
      </c>
    </row>
    <row r="21" spans="1:7" ht="57.75" customHeight="1">
      <c r="A21" s="40">
        <v>9</v>
      </c>
      <c r="B21" s="43" t="s">
        <v>12</v>
      </c>
      <c r="C21" s="29" t="s">
        <v>193</v>
      </c>
      <c r="D21" s="29" t="s">
        <v>194</v>
      </c>
      <c r="E21" s="27" t="s">
        <v>349</v>
      </c>
      <c r="F21" s="37">
        <v>40</v>
      </c>
      <c r="G21" s="37">
        <v>40</v>
      </c>
    </row>
    <row r="22" spans="1:7">
      <c r="A22" s="42"/>
      <c r="B22" s="45"/>
      <c r="C22" s="30"/>
      <c r="D22" s="30"/>
      <c r="E22" s="27" t="s">
        <v>98</v>
      </c>
      <c r="F22" s="39"/>
      <c r="G22" s="39"/>
    </row>
    <row r="23" spans="1:7" ht="127.5" customHeight="1">
      <c r="A23" s="6">
        <v>10</v>
      </c>
      <c r="B23" s="7" t="s">
        <v>13</v>
      </c>
      <c r="C23" s="22" t="s">
        <v>195</v>
      </c>
      <c r="D23" s="22" t="s">
        <v>196</v>
      </c>
      <c r="E23" s="27" t="s">
        <v>350</v>
      </c>
      <c r="F23" s="8">
        <v>800</v>
      </c>
      <c r="G23" s="8">
        <v>400</v>
      </c>
    </row>
    <row r="24" spans="1:7">
      <c r="A24" s="6">
        <v>11</v>
      </c>
      <c r="B24" s="7" t="s">
        <v>14</v>
      </c>
      <c r="C24" s="22" t="s">
        <v>197</v>
      </c>
      <c r="D24" s="22" t="s">
        <v>198</v>
      </c>
      <c r="E24" s="27" t="s">
        <v>99</v>
      </c>
      <c r="F24" s="8">
        <v>50</v>
      </c>
      <c r="G24" s="8">
        <v>50</v>
      </c>
    </row>
    <row r="25" spans="1:7" ht="31.5">
      <c r="A25" s="40">
        <v>12</v>
      </c>
      <c r="B25" s="43" t="s">
        <v>15</v>
      </c>
      <c r="C25" s="29" t="s">
        <v>199</v>
      </c>
      <c r="D25" s="29" t="s">
        <v>200</v>
      </c>
      <c r="E25" s="27" t="s">
        <v>100</v>
      </c>
      <c r="F25" s="37">
        <v>634.67999999999995</v>
      </c>
      <c r="G25" s="37">
        <v>100</v>
      </c>
    </row>
    <row r="26" spans="1:7" ht="31.5">
      <c r="A26" s="41"/>
      <c r="B26" s="44"/>
      <c r="C26" s="31"/>
      <c r="D26" s="31"/>
      <c r="E26" s="27" t="s">
        <v>101</v>
      </c>
      <c r="F26" s="38"/>
      <c r="G26" s="38"/>
    </row>
    <row r="27" spans="1:7">
      <c r="A27" s="42"/>
      <c r="B27" s="45"/>
      <c r="C27" s="30"/>
      <c r="D27" s="30"/>
      <c r="E27" s="27" t="s">
        <v>102</v>
      </c>
      <c r="F27" s="39"/>
      <c r="G27" s="39"/>
    </row>
    <row r="28" spans="1:7">
      <c r="A28" s="6">
        <v>13</v>
      </c>
      <c r="B28" s="7" t="s">
        <v>16</v>
      </c>
      <c r="C28" s="22" t="s">
        <v>201</v>
      </c>
      <c r="D28" s="22" t="s">
        <v>202</v>
      </c>
      <c r="E28" s="27" t="s">
        <v>103</v>
      </c>
      <c r="F28" s="8">
        <v>100</v>
      </c>
      <c r="G28" s="8">
        <v>50</v>
      </c>
    </row>
    <row r="29" spans="1:7">
      <c r="A29" s="6">
        <v>14</v>
      </c>
      <c r="B29" s="7" t="s">
        <v>17</v>
      </c>
      <c r="C29" s="22" t="s">
        <v>203</v>
      </c>
      <c r="D29" s="22" t="s">
        <v>204</v>
      </c>
      <c r="E29" s="27" t="s">
        <v>104</v>
      </c>
      <c r="F29" s="8">
        <v>20</v>
      </c>
      <c r="G29" s="8">
        <v>20</v>
      </c>
    </row>
    <row r="30" spans="1:7">
      <c r="A30" s="6">
        <v>15</v>
      </c>
      <c r="B30" s="7" t="s">
        <v>18</v>
      </c>
      <c r="C30" s="22" t="s">
        <v>205</v>
      </c>
      <c r="D30" s="22" t="s">
        <v>206</v>
      </c>
      <c r="E30" s="27" t="s">
        <v>103</v>
      </c>
      <c r="F30" s="8">
        <v>20</v>
      </c>
      <c r="G30" s="8">
        <v>20</v>
      </c>
    </row>
    <row r="31" spans="1:7" ht="63">
      <c r="A31" s="6">
        <v>16</v>
      </c>
      <c r="B31" s="7" t="s">
        <v>19</v>
      </c>
      <c r="C31" s="22" t="s">
        <v>207</v>
      </c>
      <c r="D31" s="22" t="s">
        <v>208</v>
      </c>
      <c r="E31" s="27" t="s">
        <v>105</v>
      </c>
      <c r="F31" s="8">
        <v>60</v>
      </c>
      <c r="G31" s="8">
        <v>50</v>
      </c>
    </row>
    <row r="32" spans="1:7">
      <c r="A32" s="6">
        <v>17</v>
      </c>
      <c r="B32" s="7" t="s">
        <v>20</v>
      </c>
      <c r="C32" s="22" t="s">
        <v>209</v>
      </c>
      <c r="D32" s="22" t="s">
        <v>210</v>
      </c>
      <c r="E32" s="27" t="s">
        <v>119</v>
      </c>
      <c r="F32" s="8">
        <v>50</v>
      </c>
      <c r="G32" s="8">
        <v>50</v>
      </c>
    </row>
    <row r="33" spans="1:7">
      <c r="A33" s="6">
        <v>18</v>
      </c>
      <c r="B33" s="7" t="s">
        <v>21</v>
      </c>
      <c r="C33" s="22" t="s">
        <v>211</v>
      </c>
      <c r="D33" s="22" t="s">
        <v>212</v>
      </c>
      <c r="E33" s="27" t="s">
        <v>87</v>
      </c>
      <c r="F33" s="8">
        <v>100</v>
      </c>
      <c r="G33" s="8">
        <v>100</v>
      </c>
    </row>
    <row r="34" spans="1:7">
      <c r="A34" s="40">
        <v>19</v>
      </c>
      <c r="B34" s="43" t="s">
        <v>22</v>
      </c>
      <c r="C34" s="29" t="s">
        <v>213</v>
      </c>
      <c r="D34" s="29" t="s">
        <v>214</v>
      </c>
      <c r="E34" s="27" t="s">
        <v>106</v>
      </c>
      <c r="F34" s="37">
        <f>70+1700</f>
        <v>1770</v>
      </c>
      <c r="G34" s="37">
        <v>100</v>
      </c>
    </row>
    <row r="35" spans="1:7" ht="31.5">
      <c r="A35" s="42"/>
      <c r="B35" s="45"/>
      <c r="C35" s="30"/>
      <c r="D35" s="30"/>
      <c r="E35" s="27" t="s">
        <v>107</v>
      </c>
      <c r="F35" s="39"/>
      <c r="G35" s="39"/>
    </row>
    <row r="36" spans="1:7">
      <c r="A36" s="6">
        <v>20</v>
      </c>
      <c r="B36" s="7" t="s">
        <v>23</v>
      </c>
      <c r="C36" s="22" t="s">
        <v>215</v>
      </c>
      <c r="D36" s="22" t="s">
        <v>216</v>
      </c>
      <c r="E36" s="27" t="s">
        <v>108</v>
      </c>
      <c r="F36" s="8">
        <v>30</v>
      </c>
      <c r="G36" s="8">
        <v>30</v>
      </c>
    </row>
    <row r="37" spans="1:7">
      <c r="A37" s="6">
        <v>21</v>
      </c>
      <c r="B37" s="7" t="s">
        <v>24</v>
      </c>
      <c r="C37" s="22" t="s">
        <v>217</v>
      </c>
      <c r="D37" s="22" t="s">
        <v>218</v>
      </c>
      <c r="E37" s="27" t="s">
        <v>109</v>
      </c>
      <c r="F37" s="8">
        <v>100</v>
      </c>
      <c r="G37" s="8">
        <v>50</v>
      </c>
    </row>
    <row r="38" spans="1:7" ht="47.25">
      <c r="A38" s="6">
        <v>22</v>
      </c>
      <c r="B38" s="7" t="s">
        <v>25</v>
      </c>
      <c r="C38" s="22" t="s">
        <v>219</v>
      </c>
      <c r="D38" s="22" t="s">
        <v>220</v>
      </c>
      <c r="E38" s="27" t="s">
        <v>115</v>
      </c>
      <c r="F38" s="8">
        <v>192.5</v>
      </c>
      <c r="G38" s="8">
        <v>100</v>
      </c>
    </row>
    <row r="39" spans="1:7" ht="47.25">
      <c r="A39" s="6">
        <v>23</v>
      </c>
      <c r="B39" s="7" t="s">
        <v>26</v>
      </c>
      <c r="C39" s="22" t="s">
        <v>221</v>
      </c>
      <c r="D39" s="22" t="s">
        <v>222</v>
      </c>
      <c r="E39" s="27" t="s">
        <v>110</v>
      </c>
      <c r="F39" s="8">
        <v>50</v>
      </c>
      <c r="G39" s="8">
        <v>40</v>
      </c>
    </row>
    <row r="40" spans="1:7" ht="93.75" customHeight="1">
      <c r="A40" s="6">
        <v>24</v>
      </c>
      <c r="B40" s="7" t="s">
        <v>27</v>
      </c>
      <c r="C40" s="22" t="s">
        <v>223</v>
      </c>
      <c r="D40" s="22" t="s">
        <v>224</v>
      </c>
      <c r="E40" s="27" t="s">
        <v>111</v>
      </c>
      <c r="F40" s="8">
        <v>150</v>
      </c>
      <c r="G40" s="8">
        <v>100</v>
      </c>
    </row>
    <row r="41" spans="1:7">
      <c r="A41" s="6">
        <v>25</v>
      </c>
      <c r="B41" s="7" t="s">
        <v>28</v>
      </c>
      <c r="C41" s="22" t="s">
        <v>225</v>
      </c>
      <c r="D41" s="22" t="s">
        <v>226</v>
      </c>
      <c r="E41" s="27" t="s">
        <v>112</v>
      </c>
      <c r="F41" s="8">
        <v>75</v>
      </c>
      <c r="G41" s="8">
        <v>75</v>
      </c>
    </row>
    <row r="42" spans="1:7">
      <c r="A42" s="6">
        <v>26</v>
      </c>
      <c r="B42" s="7" t="s">
        <v>29</v>
      </c>
      <c r="C42" s="22" t="s">
        <v>227</v>
      </c>
      <c r="D42" s="22" t="s">
        <v>228</v>
      </c>
      <c r="E42" s="27" t="s">
        <v>113</v>
      </c>
      <c r="F42" s="8">
        <v>50</v>
      </c>
      <c r="G42" s="8">
        <v>50</v>
      </c>
    </row>
    <row r="43" spans="1:7" ht="36" customHeight="1">
      <c r="A43" s="6">
        <v>27</v>
      </c>
      <c r="B43" s="7" t="s">
        <v>30</v>
      </c>
      <c r="C43" s="22" t="s">
        <v>229</v>
      </c>
      <c r="D43" s="22" t="s">
        <v>230</v>
      </c>
      <c r="E43" s="27" t="s">
        <v>351</v>
      </c>
      <c r="F43" s="8">
        <f>157.65+100</f>
        <v>257.64999999999998</v>
      </c>
      <c r="G43" s="8">
        <v>172</v>
      </c>
    </row>
    <row r="44" spans="1:7">
      <c r="A44" s="6">
        <v>28</v>
      </c>
      <c r="B44" s="7" t="s">
        <v>31</v>
      </c>
      <c r="C44" s="22" t="s">
        <v>231</v>
      </c>
      <c r="D44" s="22" t="s">
        <v>232</v>
      </c>
      <c r="E44" s="27" t="s">
        <v>106</v>
      </c>
      <c r="F44" s="8">
        <v>30</v>
      </c>
      <c r="G44" s="8">
        <v>30</v>
      </c>
    </row>
    <row r="45" spans="1:7" ht="47.25">
      <c r="A45" s="40">
        <v>29</v>
      </c>
      <c r="B45" s="43" t="s">
        <v>32</v>
      </c>
      <c r="C45" s="29" t="s">
        <v>233</v>
      </c>
      <c r="D45" s="29" t="s">
        <v>234</v>
      </c>
      <c r="E45" s="27" t="s">
        <v>352</v>
      </c>
      <c r="F45" s="37">
        <f>25+70+120</f>
        <v>215</v>
      </c>
      <c r="G45" s="37">
        <v>100</v>
      </c>
    </row>
    <row r="46" spans="1:7">
      <c r="A46" s="41"/>
      <c r="B46" s="44"/>
      <c r="C46" s="31"/>
      <c r="D46" s="31"/>
      <c r="E46" s="27" t="s">
        <v>157</v>
      </c>
      <c r="F46" s="38"/>
      <c r="G46" s="38"/>
    </row>
    <row r="47" spans="1:7">
      <c r="A47" s="42"/>
      <c r="B47" s="45"/>
      <c r="C47" s="30"/>
      <c r="D47" s="30"/>
      <c r="E47" s="27" t="s">
        <v>158</v>
      </c>
      <c r="F47" s="39"/>
      <c r="G47" s="39"/>
    </row>
    <row r="48" spans="1:7">
      <c r="A48" s="6">
        <v>30</v>
      </c>
      <c r="B48" s="7" t="s">
        <v>33</v>
      </c>
      <c r="C48" s="22" t="s">
        <v>235</v>
      </c>
      <c r="D48" s="22" t="s">
        <v>236</v>
      </c>
      <c r="E48" s="27" t="s">
        <v>114</v>
      </c>
      <c r="F48" s="8">
        <v>20</v>
      </c>
      <c r="G48" s="8">
        <v>20</v>
      </c>
    </row>
    <row r="49" spans="1:7">
      <c r="A49" s="6">
        <v>31</v>
      </c>
      <c r="B49" s="7" t="s">
        <v>34</v>
      </c>
      <c r="C49" s="22" t="s">
        <v>237</v>
      </c>
      <c r="D49" s="22" t="s">
        <v>238</v>
      </c>
      <c r="E49" s="27" t="s">
        <v>106</v>
      </c>
      <c r="F49" s="8">
        <v>300</v>
      </c>
      <c r="G49" s="8">
        <v>100</v>
      </c>
    </row>
    <row r="50" spans="1:7" ht="31.5">
      <c r="A50" s="6">
        <v>32</v>
      </c>
      <c r="B50" s="7" t="s">
        <v>35</v>
      </c>
      <c r="C50" s="22" t="s">
        <v>239</v>
      </c>
      <c r="D50" s="22" t="s">
        <v>240</v>
      </c>
      <c r="E50" s="27" t="s">
        <v>353</v>
      </c>
      <c r="F50" s="8">
        <v>240</v>
      </c>
      <c r="G50" s="8">
        <v>100</v>
      </c>
    </row>
    <row r="51" spans="1:7">
      <c r="A51" s="6">
        <v>33</v>
      </c>
      <c r="B51" s="7" t="s">
        <v>36</v>
      </c>
      <c r="C51" s="22" t="s">
        <v>241</v>
      </c>
      <c r="D51" s="22" t="s">
        <v>242</v>
      </c>
      <c r="E51" s="27" t="s">
        <v>106</v>
      </c>
      <c r="F51" s="8">
        <v>30</v>
      </c>
      <c r="G51" s="8">
        <v>30</v>
      </c>
    </row>
    <row r="52" spans="1:7">
      <c r="A52" s="6">
        <v>34</v>
      </c>
      <c r="B52" s="7" t="s">
        <v>37</v>
      </c>
      <c r="C52" s="22" t="s">
        <v>243</v>
      </c>
      <c r="D52" s="22" t="s">
        <v>244</v>
      </c>
      <c r="E52" s="27" t="s">
        <v>106</v>
      </c>
      <c r="F52" s="8">
        <v>90</v>
      </c>
      <c r="G52" s="8">
        <v>50</v>
      </c>
    </row>
    <row r="53" spans="1:7">
      <c r="A53" s="6">
        <v>35</v>
      </c>
      <c r="B53" s="7" t="s">
        <v>38</v>
      </c>
      <c r="C53" s="22" t="s">
        <v>245</v>
      </c>
      <c r="D53" s="22" t="s">
        <v>246</v>
      </c>
      <c r="E53" s="27" t="s">
        <v>151</v>
      </c>
      <c r="F53" s="8">
        <v>550</v>
      </c>
      <c r="G53" s="8">
        <v>150</v>
      </c>
    </row>
    <row r="54" spans="1:7">
      <c r="A54" s="40">
        <v>36</v>
      </c>
      <c r="B54" s="43" t="s">
        <v>39</v>
      </c>
      <c r="C54" s="29" t="s">
        <v>247</v>
      </c>
      <c r="D54" s="29" t="s">
        <v>248</v>
      </c>
      <c r="E54" s="27" t="s">
        <v>149</v>
      </c>
      <c r="F54" s="37">
        <f>246+40</f>
        <v>286</v>
      </c>
      <c r="G54" s="37">
        <v>50</v>
      </c>
    </row>
    <row r="55" spans="1:7">
      <c r="A55" s="42"/>
      <c r="B55" s="45"/>
      <c r="C55" s="30"/>
      <c r="D55" s="30"/>
      <c r="E55" s="27" t="s">
        <v>99</v>
      </c>
      <c r="F55" s="39"/>
      <c r="G55" s="39"/>
    </row>
    <row r="56" spans="1:7" ht="31.5">
      <c r="A56" s="6">
        <v>37</v>
      </c>
      <c r="B56" s="7" t="s">
        <v>40</v>
      </c>
      <c r="C56" s="22" t="s">
        <v>249</v>
      </c>
      <c r="D56" s="22" t="s">
        <v>250</v>
      </c>
      <c r="E56" s="27" t="s">
        <v>116</v>
      </c>
      <c r="F56" s="8">
        <f>195.31+50</f>
        <v>245.31</v>
      </c>
      <c r="G56" s="8">
        <v>100</v>
      </c>
    </row>
    <row r="57" spans="1:7">
      <c r="A57" s="40">
        <v>38</v>
      </c>
      <c r="B57" s="43" t="s">
        <v>41</v>
      </c>
      <c r="C57" s="23" t="s">
        <v>251</v>
      </c>
      <c r="D57" s="23" t="s">
        <v>252</v>
      </c>
      <c r="E57" s="27" t="s">
        <v>117</v>
      </c>
      <c r="F57" s="37">
        <v>725</v>
      </c>
      <c r="G57" s="37">
        <v>50</v>
      </c>
    </row>
    <row r="58" spans="1:7">
      <c r="A58" s="42"/>
      <c r="B58" s="45"/>
      <c r="C58" s="25" t="s">
        <v>253</v>
      </c>
      <c r="D58" s="25" t="s">
        <v>254</v>
      </c>
      <c r="E58" s="27" t="s">
        <v>156</v>
      </c>
      <c r="F58" s="39"/>
      <c r="G58" s="39"/>
    </row>
    <row r="59" spans="1:7">
      <c r="A59" s="6">
        <v>39</v>
      </c>
      <c r="B59" s="7" t="s">
        <v>42</v>
      </c>
      <c r="C59" s="22" t="s">
        <v>255</v>
      </c>
      <c r="D59" s="22" t="s">
        <v>256</v>
      </c>
      <c r="E59" s="27" t="s">
        <v>99</v>
      </c>
      <c r="F59" s="8">
        <v>100</v>
      </c>
      <c r="G59" s="8">
        <v>50</v>
      </c>
    </row>
    <row r="60" spans="1:7">
      <c r="A60" s="6">
        <v>40</v>
      </c>
      <c r="B60" s="7" t="s">
        <v>43</v>
      </c>
      <c r="C60" s="22" t="s">
        <v>257</v>
      </c>
      <c r="D60" s="22" t="s">
        <v>258</v>
      </c>
      <c r="E60" s="27" t="s">
        <v>118</v>
      </c>
      <c r="F60" s="8">
        <v>200</v>
      </c>
      <c r="G60" s="8">
        <v>150</v>
      </c>
    </row>
    <row r="61" spans="1:7">
      <c r="A61" s="40">
        <v>41</v>
      </c>
      <c r="B61" s="43" t="s">
        <v>44</v>
      </c>
      <c r="C61" s="23" t="s">
        <v>259</v>
      </c>
      <c r="D61" s="23" t="s">
        <v>260</v>
      </c>
      <c r="E61" s="27" t="s">
        <v>119</v>
      </c>
      <c r="F61" s="37">
        <f>84.5+117.08</f>
        <v>201.57999999999998</v>
      </c>
      <c r="G61" s="37">
        <v>50</v>
      </c>
    </row>
    <row r="62" spans="1:7">
      <c r="A62" s="42"/>
      <c r="B62" s="45"/>
      <c r="C62" s="25" t="s">
        <v>261</v>
      </c>
      <c r="D62" s="25" t="s">
        <v>262</v>
      </c>
      <c r="E62" s="27" t="s">
        <v>159</v>
      </c>
      <c r="F62" s="39"/>
      <c r="G62" s="39"/>
    </row>
    <row r="63" spans="1:7">
      <c r="A63" s="40">
        <v>42</v>
      </c>
      <c r="B63" s="43" t="s">
        <v>45</v>
      </c>
      <c r="C63" s="29" t="s">
        <v>263</v>
      </c>
      <c r="D63" s="29" t="s">
        <v>264</v>
      </c>
      <c r="E63" s="27" t="s">
        <v>120</v>
      </c>
      <c r="F63" s="37">
        <v>143.9</v>
      </c>
      <c r="G63" s="37">
        <v>100</v>
      </c>
    </row>
    <row r="64" spans="1:7">
      <c r="A64" s="42"/>
      <c r="B64" s="45"/>
      <c r="C64" s="30"/>
      <c r="D64" s="30"/>
      <c r="E64" s="27" t="s">
        <v>121</v>
      </c>
      <c r="F64" s="39"/>
      <c r="G64" s="39"/>
    </row>
    <row r="65" spans="1:7" ht="47.25">
      <c r="A65" s="6">
        <v>43</v>
      </c>
      <c r="B65" s="7" t="s">
        <v>46</v>
      </c>
      <c r="C65" s="22" t="s">
        <v>265</v>
      </c>
      <c r="D65" s="22" t="s">
        <v>266</v>
      </c>
      <c r="E65" s="27" t="s">
        <v>354</v>
      </c>
      <c r="F65" s="8">
        <v>500</v>
      </c>
      <c r="G65" s="8">
        <v>150</v>
      </c>
    </row>
    <row r="66" spans="1:7" s="18" customFormat="1">
      <c r="A66" s="16">
        <v>44</v>
      </c>
      <c r="B66" s="17" t="s">
        <v>47</v>
      </c>
      <c r="C66" s="26" t="s">
        <v>267</v>
      </c>
      <c r="D66" s="26" t="s">
        <v>268</v>
      </c>
      <c r="E66" s="28" t="s">
        <v>94</v>
      </c>
      <c r="F66" s="15">
        <v>60</v>
      </c>
      <c r="G66" s="15">
        <v>50</v>
      </c>
    </row>
    <row r="67" spans="1:7" ht="31.5">
      <c r="A67" s="6">
        <v>45</v>
      </c>
      <c r="B67" s="7" t="s">
        <v>48</v>
      </c>
      <c r="C67" s="22" t="s">
        <v>269</v>
      </c>
      <c r="D67" s="22" t="s">
        <v>270</v>
      </c>
      <c r="E67" s="27" t="s">
        <v>355</v>
      </c>
      <c r="F67" s="8">
        <v>50</v>
      </c>
      <c r="G67" s="8">
        <v>50</v>
      </c>
    </row>
    <row r="68" spans="1:7">
      <c r="A68" s="6">
        <v>46</v>
      </c>
      <c r="B68" s="7" t="s">
        <v>49</v>
      </c>
      <c r="C68" s="22" t="s">
        <v>271</v>
      </c>
      <c r="D68" s="22" t="s">
        <v>272</v>
      </c>
      <c r="E68" s="27" t="s">
        <v>109</v>
      </c>
      <c r="F68" s="8">
        <v>40</v>
      </c>
      <c r="G68" s="8">
        <v>40</v>
      </c>
    </row>
    <row r="69" spans="1:7">
      <c r="A69" s="40">
        <v>47</v>
      </c>
      <c r="B69" s="43" t="s">
        <v>50</v>
      </c>
      <c r="C69" s="29" t="s">
        <v>273</v>
      </c>
      <c r="D69" s="29" t="s">
        <v>274</v>
      </c>
      <c r="E69" s="27" t="s">
        <v>122</v>
      </c>
      <c r="F69" s="37">
        <v>700</v>
      </c>
      <c r="G69" s="37">
        <v>150</v>
      </c>
    </row>
    <row r="70" spans="1:7">
      <c r="A70" s="41"/>
      <c r="B70" s="44"/>
      <c r="C70" s="31"/>
      <c r="D70" s="31"/>
      <c r="E70" s="27" t="s">
        <v>106</v>
      </c>
      <c r="F70" s="38"/>
      <c r="G70" s="38"/>
    </row>
    <row r="71" spans="1:7">
      <c r="A71" s="42"/>
      <c r="B71" s="45"/>
      <c r="C71" s="30"/>
      <c r="D71" s="30"/>
      <c r="E71" s="27" t="s">
        <v>123</v>
      </c>
      <c r="F71" s="39"/>
      <c r="G71" s="39"/>
    </row>
    <row r="72" spans="1:7" ht="31.5">
      <c r="A72" s="6">
        <v>48</v>
      </c>
      <c r="B72" s="7" t="s">
        <v>51</v>
      </c>
      <c r="C72" s="22" t="s">
        <v>275</v>
      </c>
      <c r="D72" s="22" t="s">
        <v>276</v>
      </c>
      <c r="E72" s="27" t="s">
        <v>160</v>
      </c>
      <c r="F72" s="8">
        <v>295.7</v>
      </c>
      <c r="G72" s="8">
        <v>100</v>
      </c>
    </row>
    <row r="73" spans="1:7" ht="15.75" customHeight="1">
      <c r="A73" s="40">
        <v>49</v>
      </c>
      <c r="B73" s="43" t="s">
        <v>52</v>
      </c>
      <c r="C73" s="29" t="s">
        <v>277</v>
      </c>
      <c r="D73" s="29" t="s">
        <v>278</v>
      </c>
      <c r="E73" s="53" t="s">
        <v>124</v>
      </c>
      <c r="F73" s="37">
        <v>1050</v>
      </c>
      <c r="G73" s="37">
        <v>50</v>
      </c>
    </row>
    <row r="74" spans="1:7">
      <c r="A74" s="41"/>
      <c r="B74" s="44"/>
      <c r="C74" s="31"/>
      <c r="D74" s="31"/>
      <c r="E74" s="54"/>
      <c r="F74" s="38"/>
      <c r="G74" s="38"/>
    </row>
    <row r="75" spans="1:7">
      <c r="A75" s="42"/>
      <c r="B75" s="45"/>
      <c r="C75" s="30"/>
      <c r="D75" s="30"/>
      <c r="E75" s="27" t="s">
        <v>99</v>
      </c>
      <c r="F75" s="39"/>
      <c r="G75" s="39"/>
    </row>
    <row r="76" spans="1:7">
      <c r="A76" s="6">
        <v>50</v>
      </c>
      <c r="B76" s="7" t="s">
        <v>53</v>
      </c>
      <c r="C76" s="22" t="s">
        <v>279</v>
      </c>
      <c r="D76" s="22" t="s">
        <v>280</v>
      </c>
      <c r="E76" s="27" t="s">
        <v>87</v>
      </c>
      <c r="F76" s="8">
        <v>500</v>
      </c>
      <c r="G76" s="8">
        <v>100</v>
      </c>
    </row>
    <row r="77" spans="1:7">
      <c r="A77" s="40">
        <v>51</v>
      </c>
      <c r="B77" s="43" t="s">
        <v>54</v>
      </c>
      <c r="C77" s="23" t="s">
        <v>281</v>
      </c>
      <c r="D77" s="23" t="s">
        <v>282</v>
      </c>
      <c r="E77" s="27" t="s">
        <v>125</v>
      </c>
      <c r="F77" s="37">
        <f>6089.638+50</f>
        <v>6139.6379999999999</v>
      </c>
      <c r="G77" s="37">
        <v>50</v>
      </c>
    </row>
    <row r="78" spans="1:7">
      <c r="A78" s="42"/>
      <c r="B78" s="45"/>
      <c r="C78" s="25" t="s">
        <v>283</v>
      </c>
      <c r="D78" s="25" t="s">
        <v>284</v>
      </c>
      <c r="E78" s="27" t="s">
        <v>126</v>
      </c>
      <c r="F78" s="39"/>
      <c r="G78" s="39"/>
    </row>
    <row r="79" spans="1:7">
      <c r="A79" s="6">
        <v>52</v>
      </c>
      <c r="B79" s="7" t="s">
        <v>55</v>
      </c>
      <c r="C79" s="22" t="s">
        <v>285</v>
      </c>
      <c r="D79" s="22" t="s">
        <v>286</v>
      </c>
      <c r="E79" s="27" t="s">
        <v>127</v>
      </c>
      <c r="F79" s="8">
        <v>1403</v>
      </c>
      <c r="G79" s="8">
        <v>50</v>
      </c>
    </row>
    <row r="80" spans="1:7">
      <c r="A80" s="6">
        <v>53</v>
      </c>
      <c r="B80" s="7" t="s">
        <v>56</v>
      </c>
      <c r="C80" s="22" t="s">
        <v>287</v>
      </c>
      <c r="D80" s="22" t="s">
        <v>288</v>
      </c>
      <c r="E80" s="27" t="s">
        <v>128</v>
      </c>
      <c r="F80" s="8">
        <v>300</v>
      </c>
      <c r="G80" s="8">
        <v>100</v>
      </c>
    </row>
    <row r="81" spans="1:7" ht="31.5" customHeight="1">
      <c r="A81" s="6">
        <v>54</v>
      </c>
      <c r="B81" s="7" t="s">
        <v>57</v>
      </c>
      <c r="C81" s="22" t="s">
        <v>289</v>
      </c>
      <c r="D81" s="22" t="s">
        <v>290</v>
      </c>
      <c r="E81" s="27" t="s">
        <v>129</v>
      </c>
      <c r="F81" s="8">
        <v>100</v>
      </c>
      <c r="G81" s="8">
        <v>50</v>
      </c>
    </row>
    <row r="82" spans="1:7" ht="31.5">
      <c r="A82" s="6">
        <v>55</v>
      </c>
      <c r="B82" s="7" t="s">
        <v>58</v>
      </c>
      <c r="C82" s="22" t="s">
        <v>291</v>
      </c>
      <c r="D82" s="22" t="s">
        <v>292</v>
      </c>
      <c r="E82" s="27" t="s">
        <v>130</v>
      </c>
      <c r="F82" s="8">
        <v>180</v>
      </c>
      <c r="G82" s="8">
        <v>40</v>
      </c>
    </row>
    <row r="83" spans="1:7">
      <c r="A83" s="6">
        <v>56</v>
      </c>
      <c r="B83" s="7" t="s">
        <v>59</v>
      </c>
      <c r="C83" s="22" t="s">
        <v>293</v>
      </c>
      <c r="D83" s="22" t="s">
        <v>294</v>
      </c>
      <c r="E83" s="27" t="s">
        <v>131</v>
      </c>
      <c r="F83" s="8">
        <v>192.66</v>
      </c>
      <c r="G83" s="8">
        <v>100</v>
      </c>
    </row>
    <row r="84" spans="1:7" ht="47.25">
      <c r="A84" s="6">
        <v>57</v>
      </c>
      <c r="B84" s="7" t="s">
        <v>60</v>
      </c>
      <c r="C84" s="22" t="s">
        <v>295</v>
      </c>
      <c r="D84" s="22" t="s">
        <v>296</v>
      </c>
      <c r="E84" s="27" t="s">
        <v>132</v>
      </c>
      <c r="F84" s="8">
        <v>40</v>
      </c>
      <c r="G84" s="8">
        <v>40</v>
      </c>
    </row>
    <row r="85" spans="1:7">
      <c r="A85" s="6">
        <v>58</v>
      </c>
      <c r="B85" s="7" t="s">
        <v>61</v>
      </c>
      <c r="C85" s="22" t="s">
        <v>297</v>
      </c>
      <c r="D85" s="22" t="s">
        <v>298</v>
      </c>
      <c r="E85" s="27" t="s">
        <v>133</v>
      </c>
      <c r="F85" s="8">
        <v>50</v>
      </c>
      <c r="G85" s="8">
        <v>50</v>
      </c>
    </row>
    <row r="86" spans="1:7">
      <c r="A86" s="40">
        <v>59</v>
      </c>
      <c r="B86" s="43" t="s">
        <v>62</v>
      </c>
      <c r="C86" s="23" t="s">
        <v>299</v>
      </c>
      <c r="D86" s="23" t="s">
        <v>300</v>
      </c>
      <c r="E86" s="27" t="s">
        <v>134</v>
      </c>
      <c r="F86" s="37">
        <f>5500.83+639.66+300</f>
        <v>6440.49</v>
      </c>
      <c r="G86" s="37">
        <v>100</v>
      </c>
    </row>
    <row r="87" spans="1:7">
      <c r="A87" s="41"/>
      <c r="B87" s="44"/>
      <c r="C87" s="24" t="s">
        <v>301</v>
      </c>
      <c r="D87" s="24" t="s">
        <v>302</v>
      </c>
      <c r="E87" s="27" t="s">
        <v>135</v>
      </c>
      <c r="F87" s="38"/>
      <c r="G87" s="38"/>
    </row>
    <row r="88" spans="1:7" ht="31.5">
      <c r="A88" s="42"/>
      <c r="B88" s="45"/>
      <c r="C88" s="25" t="s">
        <v>303</v>
      </c>
      <c r="D88" s="25" t="s">
        <v>304</v>
      </c>
      <c r="E88" s="27" t="s">
        <v>136</v>
      </c>
      <c r="F88" s="39"/>
      <c r="G88" s="39"/>
    </row>
    <row r="89" spans="1:7">
      <c r="A89" s="6">
        <v>60</v>
      </c>
      <c r="B89" s="7" t="s">
        <v>63</v>
      </c>
      <c r="C89" s="22" t="s">
        <v>305</v>
      </c>
      <c r="D89" s="22" t="s">
        <v>306</v>
      </c>
      <c r="E89" s="27" t="s">
        <v>137</v>
      </c>
      <c r="F89" s="8">
        <v>150</v>
      </c>
      <c r="G89" s="8">
        <v>100</v>
      </c>
    </row>
    <row r="90" spans="1:7" ht="31.5">
      <c r="A90" s="6">
        <v>61</v>
      </c>
      <c r="B90" s="7" t="s">
        <v>64</v>
      </c>
      <c r="C90" s="22" t="s">
        <v>307</v>
      </c>
      <c r="D90" s="22" t="s">
        <v>308</v>
      </c>
      <c r="E90" s="27" t="s">
        <v>154</v>
      </c>
      <c r="F90" s="8">
        <v>232</v>
      </c>
      <c r="G90" s="8">
        <v>150</v>
      </c>
    </row>
    <row r="91" spans="1:7">
      <c r="A91" s="6">
        <v>62</v>
      </c>
      <c r="B91" s="7" t="s">
        <v>65</v>
      </c>
      <c r="C91" s="22" t="s">
        <v>309</v>
      </c>
      <c r="D91" s="22" t="s">
        <v>310</v>
      </c>
      <c r="E91" s="27" t="s">
        <v>138</v>
      </c>
      <c r="F91" s="8">
        <v>1000</v>
      </c>
      <c r="G91" s="8">
        <v>100</v>
      </c>
    </row>
    <row r="92" spans="1:7">
      <c r="A92" s="40">
        <v>63</v>
      </c>
      <c r="B92" s="43" t="s">
        <v>66</v>
      </c>
      <c r="C92" s="23" t="s">
        <v>311</v>
      </c>
      <c r="D92" s="23" t="s">
        <v>312</v>
      </c>
      <c r="E92" s="27" t="s">
        <v>139</v>
      </c>
      <c r="F92" s="37">
        <f>100+283.87</f>
        <v>383.87</v>
      </c>
      <c r="G92" s="37">
        <v>100</v>
      </c>
    </row>
    <row r="93" spans="1:7">
      <c r="A93" s="42"/>
      <c r="B93" s="45"/>
      <c r="C93" s="25" t="s">
        <v>313</v>
      </c>
      <c r="D93" s="25" t="s">
        <v>314</v>
      </c>
      <c r="E93" s="27" t="s">
        <v>99</v>
      </c>
      <c r="F93" s="39"/>
      <c r="G93" s="39"/>
    </row>
    <row r="94" spans="1:7">
      <c r="A94" s="6">
        <v>64</v>
      </c>
      <c r="B94" s="7" t="s">
        <v>67</v>
      </c>
      <c r="C94" s="22" t="s">
        <v>315</v>
      </c>
      <c r="D94" s="22" t="s">
        <v>316</v>
      </c>
      <c r="E94" s="27" t="s">
        <v>99</v>
      </c>
      <c r="F94" s="8">
        <v>30</v>
      </c>
      <c r="G94" s="8">
        <v>30</v>
      </c>
    </row>
    <row r="95" spans="1:7" ht="44.25" customHeight="1">
      <c r="A95" s="40">
        <v>65</v>
      </c>
      <c r="B95" s="43" t="s">
        <v>68</v>
      </c>
      <c r="C95" s="29" t="s">
        <v>317</v>
      </c>
      <c r="D95" s="29" t="s">
        <v>318</v>
      </c>
      <c r="E95" s="27" t="s">
        <v>140</v>
      </c>
      <c r="F95" s="37">
        <v>855</v>
      </c>
      <c r="G95" s="37">
        <v>100</v>
      </c>
    </row>
    <row r="96" spans="1:7">
      <c r="A96" s="42"/>
      <c r="B96" s="45"/>
      <c r="C96" s="30"/>
      <c r="D96" s="30"/>
      <c r="E96" s="27" t="s">
        <v>141</v>
      </c>
      <c r="F96" s="39"/>
      <c r="G96" s="39"/>
    </row>
    <row r="97" spans="1:7" ht="31.5">
      <c r="A97" s="6">
        <v>66</v>
      </c>
      <c r="B97" s="7" t="s">
        <v>69</v>
      </c>
      <c r="C97" s="22" t="s">
        <v>319</v>
      </c>
      <c r="D97" s="22" t="s">
        <v>320</v>
      </c>
      <c r="E97" s="27" t="s">
        <v>150</v>
      </c>
      <c r="F97" s="8">
        <v>50</v>
      </c>
      <c r="G97" s="8">
        <v>40</v>
      </c>
    </row>
    <row r="98" spans="1:7">
      <c r="A98" s="6">
        <v>67</v>
      </c>
      <c r="B98" s="7" t="s">
        <v>70</v>
      </c>
      <c r="C98" s="22" t="s">
        <v>321</v>
      </c>
      <c r="D98" s="22" t="s">
        <v>322</v>
      </c>
      <c r="E98" s="27" t="s">
        <v>106</v>
      </c>
      <c r="F98" s="8">
        <v>60</v>
      </c>
      <c r="G98" s="8">
        <v>40</v>
      </c>
    </row>
    <row r="99" spans="1:7">
      <c r="A99" s="6">
        <v>68</v>
      </c>
      <c r="B99" s="7" t="s">
        <v>71</v>
      </c>
      <c r="C99" s="22" t="s">
        <v>323</v>
      </c>
      <c r="D99" s="22" t="s">
        <v>324</v>
      </c>
      <c r="E99" s="27" t="s">
        <v>109</v>
      </c>
      <c r="F99" s="8">
        <v>30</v>
      </c>
      <c r="G99" s="8">
        <v>30</v>
      </c>
    </row>
    <row r="100" spans="1:7" ht="18" customHeight="1">
      <c r="A100" s="6">
        <v>69</v>
      </c>
      <c r="B100" s="7" t="s">
        <v>72</v>
      </c>
      <c r="C100" s="22" t="s">
        <v>325</v>
      </c>
      <c r="D100" s="22" t="s">
        <v>326</v>
      </c>
      <c r="E100" s="27" t="s">
        <v>106</v>
      </c>
      <c r="F100" s="8">
        <v>30</v>
      </c>
      <c r="G100" s="8">
        <v>30</v>
      </c>
    </row>
    <row r="101" spans="1:7" ht="94.5">
      <c r="A101" s="6">
        <v>70</v>
      </c>
      <c r="B101" s="7" t="s">
        <v>73</v>
      </c>
      <c r="C101" s="22" t="s">
        <v>327</v>
      </c>
      <c r="D101" s="22" t="s">
        <v>328</v>
      </c>
      <c r="E101" s="27" t="s">
        <v>155</v>
      </c>
      <c r="F101" s="8">
        <v>50</v>
      </c>
      <c r="G101" s="8">
        <v>50</v>
      </c>
    </row>
    <row r="102" spans="1:7">
      <c r="A102" s="6">
        <v>71</v>
      </c>
      <c r="B102" s="7" t="s">
        <v>74</v>
      </c>
      <c r="C102" s="22" t="s">
        <v>329</v>
      </c>
      <c r="D102" s="22" t="s">
        <v>330</v>
      </c>
      <c r="E102" s="27" t="s">
        <v>106</v>
      </c>
      <c r="F102" s="8">
        <v>50</v>
      </c>
      <c r="G102" s="8">
        <v>50</v>
      </c>
    </row>
    <row r="103" spans="1:7" ht="18" customHeight="1">
      <c r="A103" s="40">
        <v>72</v>
      </c>
      <c r="B103" s="43" t="s">
        <v>75</v>
      </c>
      <c r="C103" s="29" t="s">
        <v>332</v>
      </c>
      <c r="D103" s="29" t="s">
        <v>333</v>
      </c>
      <c r="E103" s="27" t="s">
        <v>331</v>
      </c>
      <c r="F103" s="37">
        <v>540</v>
      </c>
      <c r="G103" s="37">
        <v>150</v>
      </c>
    </row>
    <row r="104" spans="1:7" ht="48.75" customHeight="1">
      <c r="A104" s="42"/>
      <c r="B104" s="45"/>
      <c r="C104" s="30"/>
      <c r="D104" s="30"/>
      <c r="E104" s="27" t="s">
        <v>142</v>
      </c>
      <c r="F104" s="39"/>
      <c r="G104" s="39"/>
    </row>
    <row r="105" spans="1:7">
      <c r="A105" s="6">
        <v>73</v>
      </c>
      <c r="B105" s="7" t="s">
        <v>76</v>
      </c>
      <c r="C105" s="22" t="s">
        <v>334</v>
      </c>
      <c r="D105" s="22" t="s">
        <v>335</v>
      </c>
      <c r="E105" s="27" t="s">
        <v>161</v>
      </c>
      <c r="F105" s="8">
        <v>500</v>
      </c>
      <c r="G105" s="8">
        <v>200</v>
      </c>
    </row>
    <row r="106" spans="1:7" ht="31.5">
      <c r="A106" s="6">
        <v>74</v>
      </c>
      <c r="B106" s="7" t="s">
        <v>77</v>
      </c>
      <c r="C106" s="22" t="s">
        <v>336</v>
      </c>
      <c r="D106" s="22" t="s">
        <v>337</v>
      </c>
      <c r="E106" s="27" t="s">
        <v>143</v>
      </c>
      <c r="F106" s="8">
        <v>400</v>
      </c>
      <c r="G106" s="8">
        <v>60</v>
      </c>
    </row>
    <row r="107" spans="1:7" ht="31.5">
      <c r="A107" s="40">
        <v>75</v>
      </c>
      <c r="B107" s="43" t="s">
        <v>78</v>
      </c>
      <c r="C107" s="29" t="s">
        <v>339</v>
      </c>
      <c r="D107" s="29" t="s">
        <v>340</v>
      </c>
      <c r="E107" s="27" t="s">
        <v>144</v>
      </c>
      <c r="F107" s="37">
        <f>1886.36+1641.21+207.81</f>
        <v>3735.3799999999997</v>
      </c>
      <c r="G107" s="37">
        <v>50</v>
      </c>
    </row>
    <row r="108" spans="1:7" ht="19.5" customHeight="1">
      <c r="A108" s="41"/>
      <c r="B108" s="44"/>
      <c r="C108" s="31"/>
      <c r="D108" s="31"/>
      <c r="E108" s="27" t="s">
        <v>338</v>
      </c>
      <c r="F108" s="38"/>
      <c r="G108" s="38"/>
    </row>
    <row r="109" spans="1:7">
      <c r="A109" s="42"/>
      <c r="B109" s="45"/>
      <c r="C109" s="30"/>
      <c r="D109" s="30"/>
      <c r="E109" s="27" t="s">
        <v>145</v>
      </c>
      <c r="F109" s="39"/>
      <c r="G109" s="39"/>
    </row>
    <row r="110" spans="1:7" ht="31.5">
      <c r="A110" s="6">
        <v>76</v>
      </c>
      <c r="B110" s="7" t="s">
        <v>79</v>
      </c>
      <c r="C110" s="22" t="s">
        <v>341</v>
      </c>
      <c r="D110" s="22" t="s">
        <v>342</v>
      </c>
      <c r="E110" s="27" t="s">
        <v>153</v>
      </c>
      <c r="F110" s="8">
        <v>40</v>
      </c>
      <c r="G110" s="8">
        <v>40</v>
      </c>
    </row>
    <row r="111" spans="1:7">
      <c r="A111" s="40">
        <v>77</v>
      </c>
      <c r="B111" s="43" t="s">
        <v>80</v>
      </c>
      <c r="C111" s="29" t="s">
        <v>343</v>
      </c>
      <c r="D111" s="29" t="s">
        <v>344</v>
      </c>
      <c r="E111" s="27" t="s">
        <v>146</v>
      </c>
      <c r="F111" s="37">
        <v>650</v>
      </c>
      <c r="G111" s="37">
        <v>150</v>
      </c>
    </row>
    <row r="112" spans="1:7">
      <c r="A112" s="42"/>
      <c r="B112" s="45"/>
      <c r="C112" s="30"/>
      <c r="D112" s="30"/>
      <c r="E112" s="27" t="s">
        <v>133</v>
      </c>
      <c r="F112" s="39"/>
      <c r="G112" s="39"/>
    </row>
    <row r="113" spans="1:7" ht="47.25">
      <c r="A113" s="40">
        <v>78</v>
      </c>
      <c r="B113" s="43" t="s">
        <v>81</v>
      </c>
      <c r="C113" s="29" t="s">
        <v>345</v>
      </c>
      <c r="D113" s="29" t="s">
        <v>346</v>
      </c>
      <c r="E113" s="27" t="s">
        <v>356</v>
      </c>
      <c r="F113" s="37">
        <v>3683.4</v>
      </c>
      <c r="G113" s="37">
        <v>100</v>
      </c>
    </row>
    <row r="114" spans="1:7">
      <c r="A114" s="42"/>
      <c r="B114" s="45"/>
      <c r="C114" s="30"/>
      <c r="D114" s="30"/>
      <c r="E114" s="27" t="s">
        <v>147</v>
      </c>
      <c r="F114" s="39"/>
      <c r="G114" s="39"/>
    </row>
    <row r="115" spans="1:7">
      <c r="A115" s="6">
        <v>79</v>
      </c>
      <c r="B115" s="7" t="s">
        <v>82</v>
      </c>
      <c r="C115" s="21" t="s">
        <v>347</v>
      </c>
      <c r="D115" s="21" t="s">
        <v>348</v>
      </c>
      <c r="E115" s="27" t="s">
        <v>148</v>
      </c>
      <c r="F115" s="8">
        <v>400</v>
      </c>
      <c r="G115" s="8">
        <v>80</v>
      </c>
    </row>
    <row r="116" spans="1:7" s="5" customFormat="1">
      <c r="A116" s="34" t="s">
        <v>167</v>
      </c>
      <c r="B116" s="35"/>
      <c r="C116" s="35"/>
      <c r="D116" s="35"/>
      <c r="E116" s="36"/>
      <c r="F116" s="10">
        <f>F8+F9+F10+F11+F14+F15+F16+F20+F21+F23+F24+F25+F28+F29+F30+F31+F32+F33+F34+F36+F37+F38+F39+F40+F41+F42+F43+F44+F45+F48+F49+F50+F51+F52+F53+F54+F56+F57+F59+F60+F61+F63+F65+F66+F67+F68+F69+F72+F73+F76+F77+F79+F80+F81+F82+F83+F84+F85+F86+F89+F90+F91+F92+F94+F95+F97+F98+F99+F100+F101+F102+F103+F105+F106+F107+F110+F111+F113+F115</f>
        <v>42701.758000000002</v>
      </c>
      <c r="G116" s="10">
        <f>G8+G9+G10+G11+G14+G15+G16+G20+G21+G23+G24+G25+G28+G29+G30+G31+G32+G33+G34+G36+G37+G38+G39+G40+G41+G42+G43+G44+G45+G48+G49+G50+G51+G52+G53+G54+G56+G57+G59+G60+G61+G63+G65+G66+G67+G68+G69+G72+G73+G76+G77+G79+G80+G81+G82+G83+G84+G85+G86+G89+G90+G91+G92+G94+G95+G97+G98+G99+G100+G101+G102+G103+G105+G106+G107+G110+G111+G113+G115</f>
        <v>6477</v>
      </c>
    </row>
    <row r="117" spans="1:7" ht="31.5">
      <c r="A117" s="51">
        <v>80</v>
      </c>
      <c r="B117" s="52" t="s">
        <v>171</v>
      </c>
      <c r="C117" s="21"/>
      <c r="D117" s="21"/>
      <c r="E117" s="9" t="s">
        <v>163</v>
      </c>
      <c r="F117" s="8">
        <v>1766.88</v>
      </c>
      <c r="G117" s="8">
        <v>100</v>
      </c>
    </row>
    <row r="118" spans="1:7" ht="31.5">
      <c r="A118" s="51"/>
      <c r="B118" s="52"/>
      <c r="C118" s="21"/>
      <c r="D118" s="21"/>
      <c r="E118" s="9" t="s">
        <v>164</v>
      </c>
      <c r="F118" s="8">
        <v>452</v>
      </c>
      <c r="G118" s="8">
        <v>150</v>
      </c>
    </row>
    <row r="119" spans="1:7" ht="47.25" customHeight="1">
      <c r="A119" s="51"/>
      <c r="B119" s="52"/>
      <c r="C119" s="21"/>
      <c r="D119" s="21"/>
      <c r="E119" s="9" t="s">
        <v>357</v>
      </c>
      <c r="F119" s="8">
        <v>1192.24</v>
      </c>
      <c r="G119" s="8">
        <v>190</v>
      </c>
    </row>
    <row r="120" spans="1:7" ht="54.75" customHeight="1">
      <c r="A120" s="51"/>
      <c r="B120" s="52"/>
      <c r="C120" s="21"/>
      <c r="D120" s="21"/>
      <c r="E120" s="9" t="s">
        <v>165</v>
      </c>
      <c r="F120" s="8">
        <v>242.35</v>
      </c>
      <c r="G120" s="8">
        <v>190</v>
      </c>
    </row>
    <row r="121" spans="1:7" ht="33.75" customHeight="1">
      <c r="A121" s="51"/>
      <c r="B121" s="52"/>
      <c r="C121" s="21"/>
      <c r="D121" s="21"/>
      <c r="E121" s="9" t="s">
        <v>166</v>
      </c>
      <c r="F121" s="8">
        <v>2246.59</v>
      </c>
      <c r="G121" s="8">
        <v>100</v>
      </c>
    </row>
    <row r="122" spans="1:7" ht="32.25" customHeight="1">
      <c r="A122" s="51"/>
      <c r="B122" s="52"/>
      <c r="C122" s="21"/>
      <c r="D122" s="21"/>
      <c r="E122" s="9" t="s">
        <v>169</v>
      </c>
      <c r="F122" s="8">
        <v>390</v>
      </c>
      <c r="G122" s="8">
        <v>390</v>
      </c>
    </row>
    <row r="123" spans="1:7" ht="33" customHeight="1">
      <c r="A123" s="51"/>
      <c r="B123" s="52"/>
      <c r="C123" s="21"/>
      <c r="D123" s="21"/>
      <c r="E123" s="1" t="s">
        <v>170</v>
      </c>
      <c r="F123" s="8">
        <v>60</v>
      </c>
      <c r="G123" s="8">
        <v>60</v>
      </c>
    </row>
    <row r="124" spans="1:7" ht="33" customHeight="1">
      <c r="A124" s="51"/>
      <c r="B124" s="52"/>
      <c r="C124" s="21"/>
      <c r="D124" s="21"/>
      <c r="E124" s="1" t="s">
        <v>172</v>
      </c>
      <c r="F124" s="8">
        <v>1500</v>
      </c>
      <c r="G124" s="8">
        <v>100</v>
      </c>
    </row>
    <row r="125" spans="1:7" ht="33" customHeight="1">
      <c r="A125" s="51"/>
      <c r="B125" s="52"/>
      <c r="C125" s="21"/>
      <c r="D125" s="21"/>
      <c r="E125" s="1" t="s">
        <v>173</v>
      </c>
      <c r="F125" s="8">
        <v>10</v>
      </c>
      <c r="G125" s="8">
        <v>10</v>
      </c>
    </row>
    <row r="126" spans="1:7" s="5" customFormat="1" ht="17.25" customHeight="1">
      <c r="A126" s="34" t="s">
        <v>168</v>
      </c>
      <c r="B126" s="35"/>
      <c r="C126" s="35"/>
      <c r="D126" s="35"/>
      <c r="E126" s="36"/>
      <c r="F126" s="10">
        <f>F117+F118+F119+F120+F121+F122+F123+F124+F125</f>
        <v>7860.0599999999995</v>
      </c>
      <c r="G126" s="10">
        <f>G117+G118+G119+G120+G121+G122+G123+G124+G125</f>
        <v>1290</v>
      </c>
    </row>
    <row r="127" spans="1:7">
      <c r="A127" s="19" t="s">
        <v>83</v>
      </c>
      <c r="B127" s="20"/>
      <c r="C127" s="20"/>
      <c r="D127" s="20"/>
      <c r="E127" s="11"/>
      <c r="F127" s="10">
        <f>F116+F126</f>
        <v>50561.817999999999</v>
      </c>
      <c r="G127" s="10">
        <f>G116+G126</f>
        <v>7767</v>
      </c>
    </row>
    <row r="128" spans="1:7" ht="15.75" customHeight="1">
      <c r="E128" s="13"/>
      <c r="F128" s="12"/>
      <c r="G128" s="12"/>
    </row>
    <row r="129" spans="5:9">
      <c r="E129" s="13"/>
      <c r="F129" s="12"/>
    </row>
    <row r="130" spans="5:9" ht="15.75" customHeight="1">
      <c r="E130" s="13"/>
    </row>
    <row r="131" spans="5:9">
      <c r="E131" s="13"/>
      <c r="I131" s="14"/>
    </row>
    <row r="132" spans="5:9">
      <c r="E132" s="13"/>
    </row>
    <row r="133" spans="5:9">
      <c r="E133" s="13"/>
    </row>
    <row r="134" spans="5:9">
      <c r="E134" s="13"/>
    </row>
    <row r="135" spans="5:9">
      <c r="E135" s="13"/>
    </row>
    <row r="136" spans="5:9">
      <c r="E136" s="13"/>
    </row>
    <row r="137" spans="5:9">
      <c r="E137" s="13"/>
    </row>
    <row r="138" spans="5:9">
      <c r="E138" s="13"/>
    </row>
    <row r="139" spans="5:9">
      <c r="E139" s="13"/>
    </row>
    <row r="140" spans="5:9">
      <c r="E140" s="13"/>
    </row>
    <row r="141" spans="5:9">
      <c r="E141" s="13"/>
    </row>
    <row r="142" spans="5:9">
      <c r="E142" s="13"/>
    </row>
    <row r="143" spans="5:9">
      <c r="E143" s="13"/>
    </row>
    <row r="144" spans="5:9">
      <c r="E144" s="13"/>
    </row>
    <row r="145" spans="5:5">
      <c r="E145" s="13"/>
    </row>
    <row r="146" spans="5:5">
      <c r="E146" s="13"/>
    </row>
    <row r="147" spans="5:5">
      <c r="E147" s="13"/>
    </row>
    <row r="148" spans="5:5">
      <c r="E148" s="13"/>
    </row>
    <row r="149" spans="5:5">
      <c r="E149" s="13"/>
    </row>
    <row r="150" spans="5:5">
      <c r="E150" s="13"/>
    </row>
    <row r="151" spans="5:5">
      <c r="E151" s="13"/>
    </row>
    <row r="152" spans="5:5">
      <c r="E152" s="13"/>
    </row>
    <row r="153" spans="5:5">
      <c r="E153" s="13"/>
    </row>
    <row r="154" spans="5:5">
      <c r="E154" s="13"/>
    </row>
    <row r="155" spans="5:5">
      <c r="E155" s="13"/>
    </row>
    <row r="156" spans="5:5">
      <c r="E156" s="13"/>
    </row>
    <row r="157" spans="5:5">
      <c r="E157" s="13"/>
    </row>
    <row r="158" spans="5:5">
      <c r="E158" s="13"/>
    </row>
    <row r="159" spans="5:5">
      <c r="E159" s="13"/>
    </row>
    <row r="160" spans="5:5">
      <c r="E160" s="13"/>
    </row>
    <row r="161" spans="5:5">
      <c r="E161" s="13"/>
    </row>
    <row r="162" spans="5:5">
      <c r="E162" s="13"/>
    </row>
    <row r="163" spans="5:5">
      <c r="E163" s="13"/>
    </row>
    <row r="164" spans="5:5">
      <c r="E164" s="13"/>
    </row>
    <row r="165" spans="5:5">
      <c r="E165" s="13"/>
    </row>
    <row r="166" spans="5:5">
      <c r="E166" s="13"/>
    </row>
  </sheetData>
  <mergeCells count="122">
    <mergeCell ref="F113:F114"/>
    <mergeCell ref="A107:A109"/>
    <mergeCell ref="B107:B109"/>
    <mergeCell ref="F107:F109"/>
    <mergeCell ref="A111:A112"/>
    <mergeCell ref="B111:B112"/>
    <mergeCell ref="F111:F112"/>
    <mergeCell ref="D107:D109"/>
    <mergeCell ref="C111:C112"/>
    <mergeCell ref="D111:D112"/>
    <mergeCell ref="C113:C114"/>
    <mergeCell ref="D113:D114"/>
    <mergeCell ref="A117:A125"/>
    <mergeCell ref="B117:B125"/>
    <mergeCell ref="A69:A71"/>
    <mergeCell ref="E73:E74"/>
    <mergeCell ref="A113:A114"/>
    <mergeCell ref="B113:B114"/>
    <mergeCell ref="A103:A104"/>
    <mergeCell ref="B103:B104"/>
    <mergeCell ref="A73:A75"/>
    <mergeCell ref="B73:B75"/>
    <mergeCell ref="B69:B71"/>
    <mergeCell ref="A116:E116"/>
    <mergeCell ref="C69:C71"/>
    <mergeCell ref="D69:D71"/>
    <mergeCell ref="C107:C109"/>
    <mergeCell ref="F103:F104"/>
    <mergeCell ref="A95:A96"/>
    <mergeCell ref="B95:B96"/>
    <mergeCell ref="A92:A93"/>
    <mergeCell ref="B92:B93"/>
    <mergeCell ref="F92:F93"/>
    <mergeCell ref="F95:F96"/>
    <mergeCell ref="C95:C96"/>
    <mergeCell ref="D95:D96"/>
    <mergeCell ref="C103:C104"/>
    <mergeCell ref="D103:D104"/>
    <mergeCell ref="C63:C64"/>
    <mergeCell ref="D63:D64"/>
    <mergeCell ref="F73:F75"/>
    <mergeCell ref="A77:A78"/>
    <mergeCell ref="B77:B78"/>
    <mergeCell ref="F77:F78"/>
    <mergeCell ref="A86:A88"/>
    <mergeCell ref="B86:B88"/>
    <mergeCell ref="F86:F88"/>
    <mergeCell ref="C73:C75"/>
    <mergeCell ref="D73:D75"/>
    <mergeCell ref="A57:A58"/>
    <mergeCell ref="B57:B58"/>
    <mergeCell ref="F45:F47"/>
    <mergeCell ref="A61:A62"/>
    <mergeCell ref="B61:B62"/>
    <mergeCell ref="A54:A55"/>
    <mergeCell ref="B54:B55"/>
    <mergeCell ref="F54:F55"/>
    <mergeCell ref="C45:C47"/>
    <mergeCell ref="D45:D47"/>
    <mergeCell ref="C54:C55"/>
    <mergeCell ref="D54:D55"/>
    <mergeCell ref="A25:A27"/>
    <mergeCell ref="B25:B27"/>
    <mergeCell ref="F25:F27"/>
    <mergeCell ref="A34:A35"/>
    <mergeCell ref="B34:B35"/>
    <mergeCell ref="F34:F35"/>
    <mergeCell ref="A3:F3"/>
    <mergeCell ref="F11:F13"/>
    <mergeCell ref="B11:B13"/>
    <mergeCell ref="A11:A13"/>
    <mergeCell ref="A21:A22"/>
    <mergeCell ref="B21:B22"/>
    <mergeCell ref="F21:F22"/>
    <mergeCell ref="A16:A19"/>
    <mergeCell ref="B16:B19"/>
    <mergeCell ref="F16:F19"/>
    <mergeCell ref="C6:D6"/>
    <mergeCell ref="A6:A7"/>
    <mergeCell ref="B6:B7"/>
    <mergeCell ref="E6:E7"/>
    <mergeCell ref="F6:F7"/>
    <mergeCell ref="C21:C22"/>
    <mergeCell ref="A126:E126"/>
    <mergeCell ref="G45:G47"/>
    <mergeCell ref="G54:G55"/>
    <mergeCell ref="G57:G58"/>
    <mergeCell ref="G61:G62"/>
    <mergeCell ref="G113:G114"/>
    <mergeCell ref="G92:G93"/>
    <mergeCell ref="G95:G96"/>
    <mergeCell ref="G103:G104"/>
    <mergeCell ref="G107:G109"/>
    <mergeCell ref="G111:G112"/>
    <mergeCell ref="G63:G64"/>
    <mergeCell ref="G69:G71"/>
    <mergeCell ref="G73:G75"/>
    <mergeCell ref="G77:G78"/>
    <mergeCell ref="G86:G88"/>
    <mergeCell ref="F69:F71"/>
    <mergeCell ref="F61:F62"/>
    <mergeCell ref="F57:F58"/>
    <mergeCell ref="A45:A47"/>
    <mergeCell ref="B45:B47"/>
    <mergeCell ref="A63:A64"/>
    <mergeCell ref="B63:B64"/>
    <mergeCell ref="F63:F64"/>
    <mergeCell ref="D21:D22"/>
    <mergeCell ref="C25:C27"/>
    <mergeCell ref="D25:D27"/>
    <mergeCell ref="C34:C35"/>
    <mergeCell ref="D34:D35"/>
    <mergeCell ref="G6:G7"/>
    <mergeCell ref="C11:C13"/>
    <mergeCell ref="D11:D13"/>
    <mergeCell ref="C16:C19"/>
    <mergeCell ref="D16:D19"/>
    <mergeCell ref="G11:G13"/>
    <mergeCell ref="G16:G19"/>
    <mergeCell ref="G21:G22"/>
    <mergeCell ref="G25:G27"/>
    <mergeCell ref="G34:G35"/>
  </mergeCells>
  <pageMargins left="0.51181102362204722" right="0.31496062992125984" top="0.15748031496062992" bottom="0.15748031496062992" header="0.31496062992125984" footer="0.31496062992125984"/>
  <pageSetup paperSize="9" scale="9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Centralizare solicitari A4</vt:lpstr>
      <vt:lpstr>'Centralizare solicitari A4'!Print_Titles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Florina</dc:creator>
  <cp:lastModifiedBy>loredanat</cp:lastModifiedBy>
  <cp:lastPrinted>2015-09-15T13:35:01Z</cp:lastPrinted>
  <dcterms:created xsi:type="dcterms:W3CDTF">2015-08-24T10:29:32Z</dcterms:created>
  <dcterms:modified xsi:type="dcterms:W3CDTF">2015-09-16T09:09:30Z</dcterms:modified>
</cp:coreProperties>
</file>